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Sheet1!$A$3:$W$63</definedName>
    <definedName name="_xlnm.Print_Titles" localSheetId="0">Sheet1!$1:$4</definedName>
  </definedNames>
  <calcPr calcId="144525"/>
</workbook>
</file>

<file path=xl/sharedStrings.xml><?xml version="1.0" encoding="utf-8"?>
<sst xmlns="http://schemas.openxmlformats.org/spreadsheetml/2006/main" count="1317" uniqueCount="426">
  <si>
    <t>宝丰县2020年度扶贫资金项目计划完成情况公告</t>
  </si>
  <si>
    <t>序号</t>
  </si>
  <si>
    <t>建设完成</t>
  </si>
  <si>
    <t>资金使用</t>
  </si>
  <si>
    <t>绩效目标实现情况</t>
  </si>
  <si>
    <t>减贫机制实现情况</t>
  </si>
  <si>
    <t>备注</t>
  </si>
  <si>
    <t>乡镇提供</t>
  </si>
  <si>
    <t>项目名称</t>
  </si>
  <si>
    <t>项目类型</t>
  </si>
  <si>
    <t>建设性质</t>
  </si>
  <si>
    <t>实施地点</t>
  </si>
  <si>
    <t>时间进度</t>
  </si>
  <si>
    <t>建设内容</t>
  </si>
  <si>
    <t>实施单位及责任人</t>
  </si>
  <si>
    <t>施工单位及责任人</t>
  </si>
  <si>
    <t>监理单位及责任人</t>
  </si>
  <si>
    <t>受益对象</t>
  </si>
  <si>
    <t>资金规模（万元）</t>
  </si>
  <si>
    <t>资金筹措方式</t>
  </si>
  <si>
    <t>指标文号</t>
  </si>
  <si>
    <t>审定金额
（万元）</t>
  </si>
  <si>
    <t>方式</t>
  </si>
  <si>
    <t>总计</t>
  </si>
  <si>
    <t>2020年宝丰县观音堂林站庄科村中央及省级财政专项扶贫资金道路建设项目一标段</t>
  </si>
  <si>
    <t>基础设施类</t>
  </si>
  <si>
    <t>新建</t>
  </si>
  <si>
    <t>观音堂林站庄科村</t>
  </si>
  <si>
    <t>2020年3月至2020年4月</t>
  </si>
  <si>
    <t>新修庄科村硬化道路10592.4平方米</t>
  </si>
  <si>
    <t>观音堂林业工作站
责任人：崔怀风</t>
  </si>
  <si>
    <t>河南祥鹰市政工程有限公司
责任人：袁莹莹</t>
  </si>
  <si>
    <t>河南际龙工程技术有限公司
责任人：王军强</t>
  </si>
  <si>
    <t>全体村民，其中贫困户89户243人</t>
  </si>
  <si>
    <t>财政专项扶贫资金</t>
  </si>
  <si>
    <r>
      <rPr>
        <sz val="10"/>
        <rFont val="宋体"/>
        <charset val="134"/>
      </rPr>
      <t>平财预</t>
    </r>
    <r>
      <rPr>
        <sz val="10"/>
        <rFont val="仿宋"/>
        <charset val="134"/>
      </rPr>
      <t>〔</t>
    </r>
    <r>
      <rPr>
        <sz val="10"/>
        <rFont val="宋体"/>
        <charset val="134"/>
      </rPr>
      <t>2019</t>
    </r>
    <r>
      <rPr>
        <sz val="10"/>
        <rFont val="仿宋"/>
        <charset val="134"/>
      </rPr>
      <t>〕</t>
    </r>
    <r>
      <rPr>
        <sz val="10"/>
        <rFont val="宋体"/>
        <charset val="134"/>
      </rPr>
      <t>807号</t>
    </r>
  </si>
  <si>
    <t>新修庄科村硬化道路10592.4平方米，经验收合格，贫困群众对项目实施非常满意。</t>
  </si>
  <si>
    <t>改善村基础设施条件，解决出行难的问题，为农产品输出及人员出入提供便利条件</t>
  </si>
  <si>
    <t>中央资金</t>
  </si>
  <si>
    <t>2020年宝丰县观音堂林站余家村中央及省级财政专项扶贫资金道路建设项目二标段</t>
  </si>
  <si>
    <t>观音堂林站余家村</t>
  </si>
  <si>
    <t>新修余家村硬化道路共计7200平方米</t>
  </si>
  <si>
    <t>河南厚德宸苑园林工程有限公司
责任人：师运良</t>
  </si>
  <si>
    <t>全体村民，其中贫困户250户807人</t>
  </si>
  <si>
    <t>新修余家村内道路7200平方米，经验收合格，贫困群众对项目实施非常满意。</t>
  </si>
  <si>
    <t>2020年宝丰县观音堂林站宋沟村深度贫困村产业发展项目</t>
  </si>
  <si>
    <t>产业扶贫类</t>
  </si>
  <si>
    <t>观音堂林站宋沟村</t>
  </si>
  <si>
    <t>2020年4月至
2020年5月</t>
  </si>
  <si>
    <t>宋沟村深度贫困村产业发展项目建设黄粉虫养殖大棚2个，共计486平方米</t>
  </si>
  <si>
    <t>宝丰县坤明建筑工程有限公司
责任人：赵志豪</t>
  </si>
  <si>
    <t>观音堂林站宋沟村集体</t>
  </si>
  <si>
    <t>平财预〔2019〕807号</t>
  </si>
  <si>
    <t>解决群众养殖无场地问题，扩大黄粉虫养殖规模，使更多贫困群众参与黄粉虫养殖，增加贫困户收入和村集体经济收入。</t>
  </si>
  <si>
    <t>发展产业，增加村集体经济收入，带动贫困群众参与，增加收入，贫困群众对项目效果非常满意。</t>
  </si>
  <si>
    <t>省级资金</t>
  </si>
  <si>
    <t>2020年宝丰县观音堂林站大石扒村深度贫困村产业发展项目</t>
  </si>
  <si>
    <t>观音堂林站大石扒村</t>
  </si>
  <si>
    <t>大石扒村深度贫困村产业发展项目建造白玉木耳大棚2个，共计640平方米</t>
  </si>
  <si>
    <t>宝丰县远硕建筑工程有限公司
责任人：胡正周</t>
  </si>
  <si>
    <t>观音堂林站大石扒村集体</t>
  </si>
  <si>
    <t>发展白玉木耳种植，带动群众群众参与，拓
宽群众增收渠道，增加群众收入，同时增加村集体收益。</t>
  </si>
  <si>
    <t>2020年宝丰县观音堂林站石板河村深度贫困村产业发展项目</t>
  </si>
  <si>
    <t>观音堂林站石板河村</t>
  </si>
  <si>
    <t>依托大地集团100万元捐资款建设写生基地主体建设，利用深度贫困村专项资金25万元采购相关配套设施,由村委会经营，以年收益不低于资本金8%的标准支付村集体。收益资金由村集体进行二次分配，主要用于村级开发贫困户公益岗位、困难群众救助、发展产业、改善基础设施条件、扶贫资金项目维护等</t>
  </si>
  <si>
    <t>——</t>
  </si>
  <si>
    <t>观音堂林站石板河村集体</t>
  </si>
  <si>
    <t>挖掘旅游扶贫深度，打造石板河村旅游品牌，引导贫困群众参与产业发展，增加村集体经济收入。</t>
  </si>
  <si>
    <t>发展产业，增加村集体经济收入，带动群众参与，增加贫困群众收入，贫困群众对项目效果非常满意。</t>
  </si>
  <si>
    <t>2020年观音堂林站北水峪村、余家村深度贫困村产业发展项目</t>
  </si>
  <si>
    <t>观音堂林站北水峪村</t>
  </si>
  <si>
    <t>北水峪村、余家村深度贫困村合并产业发展项目，建设产业扶贫车间324平方米，扶贫展厅56平方米</t>
  </si>
  <si>
    <t>宝丰县坤明建筑安装工程有限公司
责任人：王帅宾</t>
  </si>
  <si>
    <t>观音堂林站北水峪村、余家村集体</t>
  </si>
  <si>
    <t>解决群众发展迷迭香种植加工、销售后顾之忧，拓展产业链条，引导群众发展产业增收收入，增加村集体经济收益.</t>
  </si>
  <si>
    <t>2020年宝丰县观音堂林站滴水崖村深度贫困村产业发展项目</t>
  </si>
  <si>
    <t>观音堂林站滴水崖村</t>
  </si>
  <si>
    <t>2020年5月至
2020年6月</t>
  </si>
  <si>
    <t>滴水崖村深度贫困村产业发展项目建设蔬菜大棚5个，每个400平方米，共计2000平方米</t>
  </si>
  <si>
    <t>河南致展建筑工程有限公司
责任人：刘南南</t>
  </si>
  <si>
    <t>观音堂林站滴水崖村集体</t>
  </si>
  <si>
    <t>依托帮扶单位优势，发展蔬菜种植产业，带动贫困群众参与，增加贫困群众收入和村集体经济收入.</t>
  </si>
  <si>
    <t>2020年宝丰县大营镇中央及省级财政专项扶贫资道路建设项目一标段</t>
  </si>
  <si>
    <t>大营镇李文驿村、大沈河村</t>
  </si>
  <si>
    <t xml:space="preserve">2020年3月13日至4月7日
</t>
  </si>
  <si>
    <t>李文驿村新建道路2512.3平方米；大沈河村新建道路8445.9平方米</t>
  </si>
  <si>
    <t>大营镇人民政府    
责任人：杨普召</t>
  </si>
  <si>
    <t>河南亘浩建设工程有限公司
责任人：崔红举</t>
  </si>
  <si>
    <t>河南晟华工程管理有限公司   
责任人：赵国富</t>
  </si>
  <si>
    <t>李文驿村、大沈河村两个村的全体村民</t>
  </si>
  <si>
    <t>新建道路10958.2平方米，经验收合格，贫困群众对项目实施非常满意</t>
  </si>
  <si>
    <t>中央资金31万元；省级资金139万元</t>
  </si>
  <si>
    <t>2019年5月12日-2019年5月20日</t>
  </si>
  <si>
    <t>2020年宝丰县大营镇中央及省级财政专项扶贫资道路建设项目二标段</t>
  </si>
  <si>
    <t>大营镇大岭王村、苏家洼村</t>
  </si>
  <si>
    <t xml:space="preserve">2020年3月12日至4月7日
</t>
  </si>
  <si>
    <t>大岭王村新建道路4857.5平方米；苏家洼村新建道路4426.3平方米</t>
  </si>
  <si>
    <t>大营镇人民政府    责任人：杨普召</t>
  </si>
  <si>
    <t>湖北红云松园林古建有限公司 责任人：敖长青</t>
  </si>
  <si>
    <t>河南晟华工程管理有限公司
责任人：赵国富</t>
  </si>
  <si>
    <t>大岭王村、苏家洼村两个村全体村民</t>
  </si>
  <si>
    <t>新建道路9283.8平方米，经验收合格，贫困群众对项目实施非常满意</t>
  </si>
  <si>
    <t>2019年5月6日-2019年6月19日</t>
  </si>
  <si>
    <t>2020年大营镇郝沟村深度贫困村产业发展项目</t>
  </si>
  <si>
    <t>大营镇郝沟村</t>
  </si>
  <si>
    <t>投资25万元购置料筛设备5台</t>
  </si>
  <si>
    <t>大营镇郝沟村
责任人：候更辉</t>
  </si>
  <si>
    <t>郝沟村全体村民</t>
  </si>
  <si>
    <t>已租赁给郝沟村富鑫合作农业发展有限公司，每年收益5万元</t>
  </si>
  <si>
    <t>发展产业壮大村集体经济,增加农民收入</t>
  </si>
  <si>
    <t>2020年宝丰县前营乡中央及省级财政专项扶贫资道路建设项目</t>
  </si>
  <si>
    <t>前营乡大连庄村、岳坟沟村、关帝庙村、何寨村</t>
  </si>
  <si>
    <t>2020年3月10日至2020年4月10日</t>
  </si>
  <si>
    <t>大连庄村新建道路3052平方米；岳坟沟村新建道路4195平方米；何寨村新建道路4726平方米；关帝庙村新建道路7313平方米</t>
  </si>
  <si>
    <t>前营乡人民政府
责任人：吕跃红</t>
  </si>
  <si>
    <t>林林州市宏图建设工程有限公司责任人：赵文博</t>
  </si>
  <si>
    <t>河南鑫东辰工程技术咨询有限公司
责任人：张巍</t>
  </si>
  <si>
    <t>大连庄村、岳坟沟村、关帝庙村、何寨村全体村民</t>
  </si>
  <si>
    <t>新修道路5.5公里，经验收合格，贫困群众对项目实施非常满意</t>
  </si>
  <si>
    <t>2020年宝丰县周庄镇中央及省级财政专项扶贫资道路建设项目</t>
  </si>
  <si>
    <t>周庄镇耿庄村、林营村</t>
  </si>
  <si>
    <t>林营村新建道路8939.5平方米；耿庄村新建道路2008.1平方米</t>
  </si>
  <si>
    <t>周庄镇人民政府
责任人：赵振华</t>
  </si>
  <si>
    <t>河南省安海建筑工程有限公司
责任人：毕红艳</t>
  </si>
  <si>
    <t>河南鑫东辰管理有限公司
责任人：尹中娟</t>
  </si>
  <si>
    <t>林营村全体村民、耿庄村全体村民</t>
  </si>
  <si>
    <t>林营村新建道路8939.5平方米；耿庄村新建道路2008.1平方米，经验收合格，贫困群众对项目实施非常满意</t>
  </si>
  <si>
    <t>2020年宝丰县商酒务镇中央及省级财政专项扶贫资道路建设项目</t>
  </si>
  <si>
    <t>商酒务镇郜辛庄村、黄洼村</t>
  </si>
  <si>
    <t>2020年3月13日至2020年4月6日</t>
  </si>
  <si>
    <t>新建道路5247.11平方米</t>
  </si>
  <si>
    <t>商酒务镇人民政府
责任人：郭书冬</t>
  </si>
  <si>
    <t>河南兴锦建设工程有限公司
责任人：李晶晶</t>
  </si>
  <si>
    <t>中誉恒信工程咨询有限公司
责任人：王晓静</t>
  </si>
  <si>
    <t>郜辛庄村、黄洼村全体村民</t>
  </si>
  <si>
    <t>新建道路5247.11平方米，经验收合格，贫困群众对项目实施非常满意</t>
  </si>
  <si>
    <t>2020年宝丰县杨庄镇西彭庄村道路建设项目</t>
  </si>
  <si>
    <t>杨庄镇西彭庄村</t>
  </si>
  <si>
    <t>2020年3月12日至4月10日</t>
  </si>
  <si>
    <t>新建道路长6312平方米</t>
  </si>
  <si>
    <t>宝丰县杨庄镇人民政府
责任人：王晓巍</t>
  </si>
  <si>
    <t>河南亘浩建筑工程有限公司   责任人：李英利</t>
  </si>
  <si>
    <t>全体村民，其中建档立卡户12户17人</t>
  </si>
  <si>
    <t>新建道路6312平方米，经验收合格，贫困群众对项目实施非常满意</t>
  </si>
  <si>
    <t>2020年宝丰县张八桥镇山张村道路建设项目</t>
  </si>
  <si>
    <t>张八桥镇山张村</t>
  </si>
  <si>
    <t>2020年3月10日至4月5日</t>
  </si>
  <si>
    <t>山张村村内道路建设6273平方米</t>
  </si>
  <si>
    <t>张八桥镇人民政府
责任人：路阳</t>
  </si>
  <si>
    <t>河南筑道建筑工程有限公司
责任人：李倩倩</t>
  </si>
  <si>
    <t>河南鑫东辰工程管理有限公司    责任人：尹中娟</t>
  </si>
  <si>
    <t>全体村民，其中贫困户8户
18人</t>
  </si>
  <si>
    <t>新建道路6273平方米的建设任务，经验收合格，贫困群众对项目实施非常满意</t>
  </si>
  <si>
    <t>改善村基础设施及村民居住环境条件，方便群众出行，为农产品输出提供便利</t>
  </si>
  <si>
    <t>2020年宝丰县观音堂林站闫三湾村农村饮水安全巩固提升工程</t>
  </si>
  <si>
    <t>观音堂林站闫三湾村</t>
  </si>
  <si>
    <t>2020年3月14日至2020年4月12日</t>
  </si>
  <si>
    <t>新建供水站及铺设管网</t>
  </si>
  <si>
    <t>宝丰县水利局
责任人：邢坤鹏</t>
  </si>
  <si>
    <t>河南省三赢建设工程有限公司
责任人：田素平</t>
  </si>
  <si>
    <t>中瑞建园工程管理有限公司
责任人：程林</t>
  </si>
  <si>
    <t>闫三湾村全体村民</t>
  </si>
  <si>
    <t>新建供水站及铺设管网，经验收合格，贫困群众对项目实施非常满意</t>
  </si>
  <si>
    <t>饮水安全有保障</t>
  </si>
  <si>
    <t>2020年宝丰县（拨付的）雨露计划项目（短期技能培训）</t>
  </si>
  <si>
    <t>宝丰县</t>
  </si>
  <si>
    <t>2020年</t>
  </si>
  <si>
    <t>短期技能培训补助</t>
  </si>
  <si>
    <t>宝丰县扶贫办
责任人：杨世杰</t>
  </si>
  <si>
    <t>全县享受政策的建档立卡户，并符合该政策条件的</t>
  </si>
  <si>
    <r>
      <rPr>
        <sz val="10"/>
        <rFont val="宋体"/>
        <charset val="134"/>
      </rPr>
      <t>平财预</t>
    </r>
    <r>
      <rPr>
        <sz val="10"/>
        <rFont val="仿宋"/>
        <charset val="134"/>
      </rPr>
      <t>〔</t>
    </r>
    <r>
      <rPr>
        <sz val="10"/>
        <rFont val="宋体"/>
        <charset val="134"/>
      </rPr>
      <t>2019</t>
    </r>
    <r>
      <rPr>
        <sz val="10"/>
        <rFont val="仿宋"/>
        <charset val="134"/>
      </rPr>
      <t>〕</t>
    </r>
    <r>
      <rPr>
        <sz val="10"/>
        <rFont val="宋体"/>
        <charset val="134"/>
      </rPr>
      <t>807号20万元；平财预〔2020〕435号3.9万元；2020年县本级资金2.1646万元</t>
    </r>
  </si>
  <si>
    <t>发放补助26.0646万元，贫困群众对项目实施非常满意</t>
  </si>
  <si>
    <t>激励贫困户学习技能技术，带动务工就业</t>
  </si>
  <si>
    <t>中央资金20万元；省级资金3.9万元；县级资金2.1646万元</t>
  </si>
  <si>
    <t>2020年宝丰县（拨付的）雨露计划项目（职业教育补贴）</t>
  </si>
  <si>
    <t>职业教育补贴</t>
  </si>
  <si>
    <r>
      <rPr>
        <sz val="10"/>
        <rFont val="宋体"/>
        <charset val="134"/>
      </rPr>
      <t>平财预</t>
    </r>
    <r>
      <rPr>
        <sz val="10"/>
        <rFont val="仿宋"/>
        <charset val="134"/>
      </rPr>
      <t>〔</t>
    </r>
    <r>
      <rPr>
        <sz val="10"/>
        <rFont val="宋体"/>
        <charset val="134"/>
      </rPr>
      <t>2019</t>
    </r>
    <r>
      <rPr>
        <sz val="10"/>
        <rFont val="仿宋"/>
        <charset val="134"/>
      </rPr>
      <t>〕</t>
    </r>
    <r>
      <rPr>
        <sz val="10"/>
        <rFont val="宋体"/>
        <charset val="134"/>
      </rPr>
      <t>807号30万元；平财预〔2020〕435号26.1万元</t>
    </r>
  </si>
  <si>
    <t>发放补贴56.1万元，贫困群众对项目实施非常满意</t>
  </si>
  <si>
    <t>激励贫困户参加培训学习，带动务工就业</t>
  </si>
  <si>
    <t>中央资金30万元；省级资金26.1万元</t>
  </si>
  <si>
    <t>2020年大营镇大沈河村产业发展项目</t>
  </si>
  <si>
    <t>大营镇大沈河村</t>
  </si>
  <si>
    <t>2020年4月13日至2020年5月12日</t>
  </si>
  <si>
    <t>大沈河村建造桑蚕养殖大棚8个</t>
  </si>
  <si>
    <t>河南省亚坤路桥建设工程有限公司
责任人：蒋沛沛</t>
  </si>
  <si>
    <t>河南鑫东辰工程管理有限公司
责任人：闫鹏飞</t>
  </si>
  <si>
    <t>大沈河村全体村民</t>
  </si>
  <si>
    <r>
      <rPr>
        <sz val="10"/>
        <rFont val="宋体"/>
        <charset val="134"/>
      </rPr>
      <t>平财预</t>
    </r>
    <r>
      <rPr>
        <sz val="10"/>
        <rFont val="仿宋"/>
        <charset val="134"/>
      </rPr>
      <t>〔</t>
    </r>
    <r>
      <rPr>
        <sz val="10"/>
        <rFont val="宋体"/>
        <charset val="134"/>
      </rPr>
      <t>2020</t>
    </r>
    <r>
      <rPr>
        <sz val="10"/>
        <rFont val="仿宋"/>
        <charset val="134"/>
      </rPr>
      <t>〕</t>
    </r>
    <r>
      <rPr>
        <sz val="10"/>
        <rFont val="宋体"/>
        <charset val="134"/>
      </rPr>
      <t>255号40万元；平财预〔2020〕256号20万元</t>
    </r>
  </si>
  <si>
    <t>建造桑蚕养殖大棚8个，经验收合格，贫困群众对项目实施非常满意</t>
  </si>
  <si>
    <t>市级资金</t>
  </si>
  <si>
    <t>2020年大营镇西张庄村产业发展项目</t>
  </si>
  <si>
    <t>大营镇西张庄村</t>
  </si>
  <si>
    <t>西张庄村建造桑蚕养殖大棚8个</t>
  </si>
  <si>
    <t>西张庄村全体村民</t>
  </si>
  <si>
    <t>平财预〔2020〕255号</t>
  </si>
  <si>
    <t>2019年6月至2019年7月</t>
  </si>
  <si>
    <t>2020年前营乡张吴庄村市派驻村第一书记资金产业发展项目</t>
  </si>
  <si>
    <t>前营乡张吴庄村</t>
  </si>
  <si>
    <t>2020年4月至5月</t>
  </si>
  <si>
    <t>新增粉条深加工设备及配套设施，用于对外租赁，年收益不低于10%</t>
  </si>
  <si>
    <t>前营乡张吴庄村委会
责任人：谢和</t>
  </si>
  <si>
    <t>张吴庄村全体村民</t>
  </si>
  <si>
    <t>新建产业发展项目，年收益不低于2万元，壮大村集体经济群众非常满意</t>
  </si>
  <si>
    <t>2020年前营乡张旗营村市派驻村第一书记资金产业发展项目</t>
  </si>
  <si>
    <t>前营乡张旗营村</t>
  </si>
  <si>
    <t>新增面粉生产设备及配套设施，与大连庄村面粉厂合作，年收益不低于10%</t>
  </si>
  <si>
    <t>张旗营村村民委员会
责任人;兰广平</t>
  </si>
  <si>
    <t>张旗营村全体村民</t>
  </si>
  <si>
    <t>2020年前营乡马庄村市派驻村第一书记资金产业发展项目</t>
  </si>
  <si>
    <t>前营乡马庄村</t>
  </si>
  <si>
    <t>2020年8月至9月</t>
  </si>
  <si>
    <t>马庄村新建榨油厂一座，用于对外租赁，每年收益不低于10%</t>
  </si>
  <si>
    <t>马庄村村民委员会
负责人：乔国珉</t>
  </si>
  <si>
    <t>河南明昊建筑工程有限公司
责任人：王雪峰</t>
  </si>
  <si>
    <t>中远融通工程咨询有限公司
责任人：杨周</t>
  </si>
  <si>
    <t>马庄村全体村民</t>
  </si>
  <si>
    <t>新建产业发展项目，年收益不低于4万元，壮大村集体经济群众非常满意</t>
  </si>
  <si>
    <t>2020年宝丰县周庄镇中和寨村市派驻村第一书记资金产业发展项目</t>
  </si>
  <si>
    <t>周庄镇中和寨村</t>
  </si>
  <si>
    <t>2020年4月至2020年10月</t>
  </si>
  <si>
    <t>新建大棚三座</t>
  </si>
  <si>
    <t>中和寨村民委员会
责任人：周玫遐</t>
  </si>
  <si>
    <t>河南弘亚食用菌科技有限公司   黄责任人：留兵</t>
  </si>
  <si>
    <t>中和寨村民监督委员会
责任人：曹金岭</t>
  </si>
  <si>
    <t>中和寨村全体村民</t>
  </si>
  <si>
    <t>新建大棚三座，经验收合格，贫困群众对项目实施非常满意</t>
  </si>
  <si>
    <t>壮大村集体经济，带动贫困户提升经济收入，提升贫困人口满意度</t>
  </si>
  <si>
    <t>2020年宝丰县周庄镇孙庄村市派驻村第一书记资金产业发展项目</t>
  </si>
  <si>
    <t>周庄镇孙庄村</t>
  </si>
  <si>
    <t>孙庄村民委员会
责任人：余军</t>
  </si>
  <si>
    <t>河南弘亚食用菌科技有限公司   
责任人：黄留兵</t>
  </si>
  <si>
    <t>孙庄村民监督委员会
责任人：刘新应</t>
  </si>
  <si>
    <t>孙庄村全体村民</t>
  </si>
  <si>
    <t>2020年宝丰县周庄镇东王村市派驻村第一书记资金产业发展项目</t>
  </si>
  <si>
    <t>周庄镇东王村</t>
  </si>
  <si>
    <t>东王村民委员会
责任人：王红</t>
  </si>
  <si>
    <t>东王村民监督委员会
责任人：马群</t>
  </si>
  <si>
    <t>东王村全体村民</t>
  </si>
  <si>
    <t>2020年宝丰县观音堂林站回龙庙村市派驻村第一书记资金产业发展项目</t>
  </si>
  <si>
    <t>观音堂林站回龙庙村</t>
  </si>
  <si>
    <t>2020年3月至
2020年4月</t>
  </si>
  <si>
    <t>将扶贫资金20万元入股宝丰县资晨养殖专业合作社，用于该合作社扩大生产经营，宝丰县资晨养殖专业合作社以合作社资产作为担保，以年收益不低于资本金8%（1.6万元）的标准支付村集体。收益资金由村集体进行二次分配，主要用于村级开发贫困户公益岗位、困难群众救助、发展产业、改善基础设施条件、扶贫资金项目维护等</t>
  </si>
  <si>
    <t>观音堂林站回龙庙村集体</t>
  </si>
  <si>
    <t>受益用于村级开发贫困户公益岗位、困难群众救助、发展产业、改善基础设施条件、扶贫资金项目维护等。</t>
  </si>
  <si>
    <t>增加村集体经济收入，带动贫困群众参与，增加收入，贫困群众对项目效果非常满意。</t>
  </si>
  <si>
    <t>2020年宝丰县观音堂林站金庄村市派驻村第一书记资金产业发展项目</t>
  </si>
  <si>
    <t>将扶贫资金20万元入股宝丰县远弘装饰工程有限公司，用于该公司扩大生产经营，宝丰县远弘装饰工程有限公司以宝丰县为民小区1号楼1单元村1东户房产作为担保，以年收益不低于资本金8%（1.6万元）的标准支付村集体。收益资金由村集体进行二次分配，主要用于村级开发贫困户公益岗位、困难群众救助、发展产业、改善基础设施条件、扶贫资金项目维护等</t>
  </si>
  <si>
    <t>观音堂林站金庄村集体</t>
  </si>
  <si>
    <t>2020年宝丰县观音堂林站罗顶村市派驻村第一书记资金产业发展项目</t>
  </si>
  <si>
    <t>将扶贫资金20万元入股李文奇自建养殖场，用于该养殖场扩大生产经营，李文奇自建养殖场以宝丰县前进路阳光御园一号楼二单元七楼西户房产作为担保，以年收益不低于资本金8%（1.6万元）的标准支付村集体。收益资金由村集体进行二次分配，主要用于村级开发贫困户公益岗位、困难群众救助、发展产业、改善基础设施条件、扶贫资金项目维护等</t>
  </si>
  <si>
    <t>观音堂林站罗顶村集体</t>
  </si>
  <si>
    <t>2020年宝丰县观音堂林站石板河村深度贫困村市级资金产业发展项目</t>
  </si>
  <si>
    <t>将资本金入股到宝丰县远弘装饰有限公司,其中市级深度贫困村资金20万,其余25万元为省级深度贫困村资金,两项资金合并使用,共计45万元。双方合作期限为1年，每年度收益分红为4.1万元。收益资金由村集体进行二次分配，主要用于村级开发贫困户公益岗位、困难群众救助、发展产业、改善基础设施条件、扶贫资金项目维护等</t>
  </si>
  <si>
    <t>2020年宝丰县观音堂林站大石扒村深度贫困村产市级资金业发展项目</t>
  </si>
  <si>
    <t>2020年宝丰县观音堂林站北水峪村深度贫困村市级资金产业发展项目</t>
  </si>
  <si>
    <t>将扶贫资金20万元入股宝丰县志扬种植专业合作社，用于该合作社扩大生产经营，宝丰县志扬种植专业合作社以公职人员提供担保，以年收益不低于资本金8%（1.6万元）的标准支付村集体。收益资金由村集体进行二次分配，主要用于村级开发贫困户公益岗位、困难群众救助、发展产业、改善基础设施条件、扶贫资金项目维护等</t>
  </si>
  <si>
    <t>观音堂林站北水峪村集体</t>
  </si>
  <si>
    <t>2020年宝丰县观音堂林站宋沟村深度贫困村市级资金产业发展项目</t>
  </si>
  <si>
    <t>将扶贫资金20万元入股宝丰县裕泰养殖专业合作社，用于该合作社扩大生产经营，宝丰县裕泰养殖专业合作社以公职人员提供担保，以年收益不低于资本金8%（1.6万元）的标准支付村集体。收益资金由村集体进行二次分配，主要用于村级开发贫困户公益岗位、困难群众救助、发展产业、改善基础设施条件、扶贫资金项目维护等</t>
  </si>
  <si>
    <t>2020年宝丰县观音堂林站滴水崖村深度贫困村市级资金产业发展项目</t>
  </si>
  <si>
    <t>将扶贫资金20万元入股宝丰县远弘装饰工程有限公司，用于该公司扩大生产经营，宝丰县远弘装饰工程有限公司以宝丰县为民小区1号楼1单星1元东户房产作为担保，以年收益不低于资本金8%（1.6万元）的标准支付村集体。收益资金由村集体进行二次分配，主要用于村级开发贫困户公益岗位、困难群众救助、发展产业、改善基础设施条件、扶贫资金项目维护等</t>
  </si>
  <si>
    <t>观音堂林站北滴水崖集体</t>
  </si>
  <si>
    <t>2020年宝丰县观音堂林站余家村深度贫困村市级资金产业发展项目</t>
  </si>
  <si>
    <t>将扶贫资金20万元入股宝丰县远弘装饰工程有限公司，用于该公司扩大生产经营，宝丰县远弘装饰工程有限公司以宝丰县为民小区1号楼1单元村东户房产作为担保，以年收益不低于资本金8%（1.6万元）的标准支付村集体。收益资金由村集体进行二次分配，主要用于村级开发贫困户公益岗位、困难群众救助、发展产业、改善基础设施条件、扶贫资金项目维护等</t>
  </si>
  <si>
    <t>观音堂林站余家村集体</t>
  </si>
  <si>
    <t>2020年宝丰县李庄乡闪庄村少数民族发展资金道路建设项目</t>
  </si>
  <si>
    <t>2020年3月31日至2020年4月30日</t>
  </si>
  <si>
    <t>道路硬化2351平方米</t>
  </si>
  <si>
    <t xml:space="preserve">宝丰县民族宗教事务局
</t>
  </si>
  <si>
    <t>河南卓阳建筑工程有限公司</t>
  </si>
  <si>
    <t>闪庄村全体村民</t>
  </si>
  <si>
    <t>平财预〔2019〕824号</t>
  </si>
  <si>
    <t>道路硬化2351平方米，经验收合格，贫困群众对项目实施非常满意</t>
  </si>
  <si>
    <t>中央资金30万元；省级资金9万元</t>
  </si>
  <si>
    <t>2020年宝丰县前营乡张旗营村市级资金产业发展项目</t>
  </si>
  <si>
    <t>新建养殖厂一座，用于对外租赁，年收益不低于10%</t>
  </si>
  <si>
    <t>张旗营村村民委员会
责任人：兰广平</t>
  </si>
  <si>
    <t>平财预〔2020〕262号</t>
  </si>
  <si>
    <t>2020年宝丰县产业奖补项目</t>
  </si>
  <si>
    <t xml:space="preserve">2020年 </t>
  </si>
  <si>
    <t>特色种植养殖、外出务工奖补</t>
  </si>
  <si>
    <t>宝丰县发展与改革委员会</t>
  </si>
  <si>
    <r>
      <rPr>
        <sz val="10"/>
        <rFont val="宋体"/>
        <charset val="134"/>
      </rPr>
      <t>平财预</t>
    </r>
    <r>
      <rPr>
        <sz val="10"/>
        <rFont val="仿宋"/>
        <charset val="134"/>
      </rPr>
      <t>〔</t>
    </r>
    <r>
      <rPr>
        <sz val="10"/>
        <rFont val="宋体"/>
        <charset val="134"/>
      </rPr>
      <t>2019</t>
    </r>
    <r>
      <rPr>
        <sz val="10"/>
        <rFont val="仿宋"/>
        <charset val="134"/>
      </rPr>
      <t>〕</t>
    </r>
    <r>
      <rPr>
        <sz val="10"/>
        <rFont val="宋体"/>
        <charset val="134"/>
      </rPr>
      <t>807号12万元；平财预【2020】262号360万元；平财预〔2020〕329号73万元；平财预〔2020〕435号465万元；平财预【2020】476号125万元；2020年县本级资金172.02067万元</t>
    </r>
  </si>
  <si>
    <t>发放1207.02067万元奖补资金</t>
  </si>
  <si>
    <t>激发贫困群众内生动力，带动贫困户参与生产，务工，带动就业，增加收入</t>
  </si>
  <si>
    <t>中央资金12万元；市级资金360万元；省级资金73万元；省级资金465万元；市级资金125万元；县级资金172.02067万元</t>
  </si>
  <si>
    <t>2020年金融扶贫小额贷款项目</t>
  </si>
  <si>
    <t>金融贴息、担保费</t>
  </si>
  <si>
    <t>宝丰县金融发展服务中心</t>
  </si>
  <si>
    <t>平财预〔2020〕262号100万元；平财预〔2020〕329号240万元；2020年县本级资金185.97933万元</t>
  </si>
  <si>
    <t>市级资金100万元；中央资金161、省级资金79万元；县级资金185.97933万元</t>
  </si>
  <si>
    <t>2020年宝丰县公益性岗位</t>
  </si>
  <si>
    <t>其他</t>
  </si>
  <si>
    <t>参与公益岗位人员工资</t>
  </si>
  <si>
    <t>宝丰县人力资源和社会保障局</t>
  </si>
  <si>
    <t>2020年县本级资金</t>
  </si>
  <si>
    <t>发放工资172.8354万元</t>
  </si>
  <si>
    <t>激发贫困群众内生动力，带动务工就业，增加收入</t>
  </si>
  <si>
    <t>县级资金</t>
  </si>
  <si>
    <t>2020年宝丰县项目管理费</t>
  </si>
  <si>
    <t>基础设施配套管理费</t>
  </si>
  <si>
    <t>保障2020年度基础设施项目全部落地</t>
  </si>
  <si>
    <t>2020年宝丰县扶持产业发展资金项目</t>
  </si>
  <si>
    <t>扶持产业发展资金</t>
  </si>
  <si>
    <t>2020年县本级资金1000万元；平财预〔2020〕358号460万元</t>
  </si>
  <si>
    <t>县级资金1000万元；市级资金460万元</t>
  </si>
  <si>
    <t>2020年宝丰县石桥镇寺门村道路建设项目</t>
  </si>
  <si>
    <t>寺门村新建道路3423.07平方米</t>
  </si>
  <si>
    <t>石桥镇人民政府责任人：王燕朋</t>
  </si>
  <si>
    <t>河南苏景建筑工程有限公司
责任人：赵莲香</t>
  </si>
  <si>
    <t>寺门村全体村民，其中贫困户8户14人</t>
  </si>
  <si>
    <t>新建道路3423.07平方米，经验收合格，贫困群众对项目实施非常满意</t>
  </si>
  <si>
    <t>改善村基础设施条件，解决出行难得问题，为农产品输出及人员出行提供便利条件</t>
  </si>
  <si>
    <t>2020年宝丰县赵庄镇县本级财政专项扶贫资金道路建设项目</t>
  </si>
  <si>
    <t>赵庄镇木中营村、任寨村、官衙村</t>
  </si>
  <si>
    <t>2020年4月16日-2020年5月15日</t>
  </si>
  <si>
    <t>任寨村新建道路1951.5平方米；官衙村新建道路2302.5平方米；木中营村新建道路1641.55平方米</t>
  </si>
  <si>
    <t xml:space="preserve">赵庄镇人民政府   责任人：李凯       </t>
  </si>
  <si>
    <t>河南云之顶建设工程有限公司
责任人：兰军锋</t>
  </si>
  <si>
    <t>河南鑫东辰工程管理有限公司    责任人：彭胜望</t>
  </si>
  <si>
    <t>官衙、任寨、木中营三个村的全体村民，其中贫困户30户47人</t>
  </si>
  <si>
    <t>新建道路5895.55平方米，经验收合格，贫困群众对项目实施非常满意</t>
  </si>
  <si>
    <t>2020年宝丰县前营乡县本级财政专项扶贫资金道路建设项目</t>
  </si>
  <si>
    <t>前营乡马庄村、张旗营村</t>
  </si>
  <si>
    <t>马庄村新建道路4615平方米；张旗营村新建道路2981平方米</t>
  </si>
  <si>
    <t>前营乡人民政府责任人：吕跃红</t>
  </si>
  <si>
    <t>河南万苏建设工程有限公司
责任人：葛明鑫</t>
  </si>
  <si>
    <t>马庄村、张旗营村全体村民</t>
  </si>
  <si>
    <t>马庄村新建道路4615平方米。张旗营村新建道路2981平方米。，经验收合格，贫困群众对项目实施非常满意</t>
  </si>
  <si>
    <t>2020年宝丰县肖旗乡县本级财政专项扶贫资金道路建设项目</t>
  </si>
  <si>
    <t>肖旗乡张伍庄村、裴里村、磁盘岭村、西丁岭村</t>
  </si>
  <si>
    <t>2020年4月-2020年6月</t>
  </si>
  <si>
    <t>磁盘岭村2401平方米；裴里村1709平方米；西丁岭村1945平方米；张伍庄村2664平方米</t>
  </si>
  <si>
    <r>
      <rPr>
        <sz val="10"/>
        <color rgb="FF000000"/>
        <rFont val="宋体"/>
        <charset val="134"/>
      </rPr>
      <t>肖旗乡人民政府
负责人：马中奎</t>
    </r>
    <r>
      <rPr>
        <sz val="10"/>
        <color rgb="FF000000"/>
        <rFont val="仿宋"/>
        <charset val="134"/>
      </rPr>
      <t xml:space="preserve">
</t>
    </r>
  </si>
  <si>
    <t>河南鼎畅路桥工程有限公司
责任人：位久星</t>
  </si>
  <si>
    <t>中誉恒信咨询有限公司
责任人：吴小营</t>
  </si>
  <si>
    <t>磁盘岭村：全村人口2031人其中建档立卡户19人；裴里村：村人口1571人其中建档立卡户13人；西丁岭村：全村人口674人其中建档立卡户7人；张伍庄村：全村人口1915其中建档立卡户10人</t>
  </si>
  <si>
    <t>完成新建道路8719平方米建设任务，质量验收合格，贫困群众对项目实施非常满意</t>
  </si>
  <si>
    <t>2020年宝丰县李庄乡县本级财政专项扶贫资金道路建设项目</t>
  </si>
  <si>
    <t>李庄乡程庄村、翟西村</t>
  </si>
  <si>
    <t>2020年4月14日--2020年5月3日</t>
  </si>
  <si>
    <t>新建道路：6473.8平方米。其中程庄村：道路建设4455.1平方米；翟西村：道路建设2018.7平方米</t>
  </si>
  <si>
    <t>李庄乡人民政府
责任人：冯宇航</t>
  </si>
  <si>
    <t>河南省翔鹰市政工程有限公司
责任人：杨永涛</t>
  </si>
  <si>
    <t>程庄村：全体村民，其中贫困户17户30人；
翟西村：全体村民，其中贫困户9户20人；</t>
  </si>
  <si>
    <t>新修道路6473.8平方米，经验收合格，贫困群众对项目实施非常满意</t>
  </si>
  <si>
    <t>2020年大营镇县本级财政专项扶贫资金道路建设项目</t>
  </si>
  <si>
    <t>大营镇四村、古垛村、上李庄村、西张庄村</t>
  </si>
  <si>
    <t>西张庄村新建道路3084.7平方米；上李庄村新建道路1344.5平方米；四村新建道路4000.7平方米；古垛村新建道路1902.6平方米</t>
  </si>
  <si>
    <t>大营镇人民政府责任人：杨普召</t>
  </si>
  <si>
    <t>河南杰云建筑工程有限公司
责任人：曹金峰</t>
  </si>
  <si>
    <t>河南鑫东辰工程管理有限公司   
责任人：闫鹏飞</t>
  </si>
  <si>
    <t>四村、古垛村、上李庄村、西张庄村全体村民</t>
  </si>
  <si>
    <t>新建道路10332.5平方米，经验收合格，贫困群众对项目实施非常满意</t>
  </si>
  <si>
    <t>2020年宝丰县周庄镇中和寨村道路建设项目一标段</t>
  </si>
  <si>
    <t>2020年4月至2020年5月</t>
  </si>
  <si>
    <t>中和寨村新建道路7264.9平方米</t>
  </si>
  <si>
    <t>周庄镇人民政府
赵振华</t>
  </si>
  <si>
    <t>河南春谦建设工程有限公司
翟晨永</t>
  </si>
  <si>
    <t>河南鑫东辰管理有限公司
尹中娟</t>
  </si>
  <si>
    <t>新建道路7264.9平方米，经验收合格，贫困群众对项目实施非常满意</t>
  </si>
  <si>
    <t>2019年11月6日-2019年11月24日</t>
  </si>
  <si>
    <t>2020年宝丰县周庄镇孙庄村道路建设项目二标段</t>
  </si>
  <si>
    <t>孙庄村新建道路5051.4平方米</t>
  </si>
  <si>
    <t>河南苏景建筑工程有限公司
赵连香</t>
  </si>
  <si>
    <t>新建道路5051.4平方米，经验收合格，贫困群众对项目实施非常满意</t>
  </si>
  <si>
    <t>2020年宝丰县观音堂林站县本级财政专项扶贫资金道路建设项目（三标段）</t>
  </si>
  <si>
    <t>观音堂林站宋沟村、余家村、三间房村</t>
  </si>
  <si>
    <t>新修三间房村内道路617米；新修宋沟村内道路1302平方米；新修余家村内道路1113平方米</t>
  </si>
  <si>
    <t>河南际龙工程技术咨询有限公司
责任人：应成伟</t>
  </si>
  <si>
    <t>三间房全体村民，其中贫困户172 户 365人；宋沟村全体村民，其中贫困户100户302人；余家村全体村民，其中贫困户250户807人</t>
  </si>
  <si>
    <t>新修三间房村内道路617米；新修宋沟村内道路1302平方米；新修余家村内道路1113平方米，经验收合格，贫困群众对项目实施非常满意。</t>
  </si>
  <si>
    <t>2020年宝丰县观音堂林站大石扒村道路建设项目（一标）</t>
  </si>
  <si>
    <t>新修大石扒村内道路6214.25平方米</t>
  </si>
  <si>
    <t>河南超之恒建设工程有限公司
责任人：望培</t>
  </si>
  <si>
    <t>河南际龙工程技术有限公司
责任人：邓峰</t>
  </si>
  <si>
    <t>全体村民，其中贫困户172户486人</t>
  </si>
  <si>
    <t>新修大石扒村内道路6214.25平方米，经验收合格，受益群众非常满意。贫困群众对项目实施非常满意。</t>
  </si>
  <si>
    <t>2020年宝丰县观音堂林站大石扒村道路建设项目（二标）</t>
  </si>
  <si>
    <t>新修大石扒村内道路8473.5平方米</t>
  </si>
  <si>
    <t>林州宏图建设工程有限公司
责任人：秦文生</t>
  </si>
  <si>
    <t>新修大石扒村内道路8473.5平方米，经验收合格，贫困群众对项目实施非常满意。</t>
  </si>
  <si>
    <t>2020年宝丰县闹店镇县本级财政专项扶贫资金道路建设项目</t>
  </si>
  <si>
    <t>闹店镇肖营村、贾寨村、小张庄村、西杨庄村</t>
  </si>
  <si>
    <t>2020年4月15日-2020年5月14日</t>
  </si>
  <si>
    <t>贾寨村：新建道路3798.9平方米；西杨庄村：新建道路1331.34平方米；
小张庄村：新建道路1746平方米；肖营村：新建道路1063.21平方米</t>
  </si>
  <si>
    <t>闹店镇人民政府
责任人：魏前豹</t>
  </si>
  <si>
    <t>河南省安海建筑工程有限公司
责任人：张剑锋</t>
  </si>
  <si>
    <t>河南际龙工程技术咨询有限公司
责任人：邓锋</t>
  </si>
  <si>
    <t>肖营村、贾寨村、小张庄村、西杨庄村全体村民，其中建档立卡户34户83人</t>
  </si>
  <si>
    <t>进一步完善村内基础设施，新建道路7939.45平方米，经验收合格，贫困群众对项目实施非常满意</t>
  </si>
  <si>
    <t>2020年宝丰县观音堂林站闫三湾村道路建设项目</t>
  </si>
  <si>
    <t>新修路面3066.5平方米；道路加宽1米，0.18米厚，共计1028平方米；浆砌石墙3处</t>
  </si>
  <si>
    <t>河南际龙工程技术咨询有限公司
责任人：邓峰</t>
  </si>
  <si>
    <t>河南厚德宸苑园林工程有限公司
责任人：张玮</t>
  </si>
  <si>
    <t>全村村民，其中贫困户84户192人</t>
  </si>
  <si>
    <t>新修路面3066.5平方米；道路加宽1米，0.18米厚，共计1028平方米；浆砌石墙3处，经验收合格，贫困群众对项目实施非常满意。</t>
  </si>
  <si>
    <t>2020年宝丰县观音堂林站马堂村道路建设项目</t>
  </si>
  <si>
    <t xml:space="preserve">2020年3月至2020年4月
</t>
  </si>
  <si>
    <t>新修马堂村内路面4864平方米</t>
  </si>
  <si>
    <t>河南新发展建设集团有限公司
责任人：王政军</t>
  </si>
  <si>
    <t>全体村民，其中贫困户118户358人</t>
  </si>
  <si>
    <t>新修马堂村内路面4864平方米，经验收合格，贫困群众对项目实施非常满意。</t>
  </si>
  <si>
    <t>2020年宝丰县大营镇青城社区易地搬迁千头线项目</t>
  </si>
  <si>
    <t>2020年6月30日至
2020年7月29日</t>
  </si>
  <si>
    <t>建设百头线生猪养殖生产线7条</t>
  </si>
  <si>
    <t>大营镇人民政府 责任人：杨普召</t>
  </si>
  <si>
    <t>河南博龙建筑工程有限公司
责任人：郭晓亮</t>
  </si>
  <si>
    <t>河南际龙工程技术咨询有限公司责任人：高广伟</t>
  </si>
  <si>
    <t>青城社区4个村全体村民</t>
  </si>
  <si>
    <t>平财预〔2020〕329号</t>
  </si>
  <si>
    <t>正在决算</t>
  </si>
  <si>
    <t>建设百头线生猪养殖生产线7条，经验收合格，贫困群众对项目实施非常满意</t>
  </si>
  <si>
    <t>2020年宝丰县商酒务镇皂角树村老区资金道路建设项目</t>
  </si>
  <si>
    <t>2020年6月24日--2020年6月30日</t>
  </si>
  <si>
    <t>新建道路3040.5平方米</t>
  </si>
  <si>
    <t>商酒务镇人民政府
责任人：王晓巍</t>
  </si>
  <si>
    <t>河南华尧建设工程有限公司
责任人：王进</t>
  </si>
  <si>
    <t>河南奥派工程管理有限公司
责任人：董向锋</t>
  </si>
  <si>
    <t>皂角树村全体村民，其中建档立卡户10户14人</t>
  </si>
  <si>
    <t>平财预〔2020〕341号</t>
  </si>
  <si>
    <t>新建道路3040.5平方米，经验收合格，贫困群众对项目实施非常满意</t>
  </si>
  <si>
    <r>
      <rPr>
        <sz val="10"/>
        <color rgb="FFFF0000"/>
        <rFont val="宋体"/>
        <charset val="134"/>
      </rPr>
      <t>填写格式：</t>
    </r>
    <r>
      <rPr>
        <sz val="10"/>
        <rFont val="宋体"/>
        <charset val="134"/>
      </rPr>
      <t xml:space="preserve">XX年XX月XX日-XX年XX月XX日
</t>
    </r>
    <r>
      <rPr>
        <sz val="10"/>
        <color rgb="FFFF0000"/>
        <rFont val="宋体"/>
        <charset val="134"/>
      </rPr>
      <t>（注：数据要与公示碑内容一致）</t>
    </r>
  </si>
  <si>
    <r>
      <rPr>
        <sz val="10"/>
        <color rgb="FFFF0000"/>
        <rFont val="宋体"/>
        <charset val="134"/>
      </rPr>
      <t>填写格式：</t>
    </r>
    <r>
      <rPr>
        <sz val="10"/>
        <rFont val="宋体"/>
        <charset val="134"/>
      </rPr>
      <t xml:space="preserve">新建道路XX平方米（或新建道路XX公里，宽XX米，厚XX米。或新建道路XX米，宽XX米，厚XX米。）
</t>
    </r>
    <r>
      <rPr>
        <sz val="10"/>
        <color rgb="FFFF0000"/>
        <rFont val="宋体"/>
        <charset val="134"/>
      </rPr>
      <t>（注：数据要与公示碑内容一致）</t>
    </r>
  </si>
  <si>
    <t>如无，填——</t>
  </si>
  <si>
    <r>
      <rPr>
        <sz val="10"/>
        <color rgb="FFFF0000"/>
        <rFont val="宋体"/>
        <charset val="134"/>
      </rPr>
      <t>填写格式：</t>
    </r>
    <r>
      <rPr>
        <sz val="10"/>
        <rFont val="宋体"/>
        <charset val="134"/>
      </rPr>
      <t>全体村民，其中建档立卡户XX户XX人</t>
    </r>
    <r>
      <rPr>
        <sz val="10"/>
        <color rgb="FFFF0000"/>
        <rFont val="宋体"/>
        <charset val="134"/>
      </rPr>
      <t xml:space="preserve">
（注：数据要与公示碑内容一致）</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</si>
</sst>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11"/>
      <name val="宋体"/>
      <charset val="134"/>
      <scheme val="minor"/>
    </font>
    <font>
      <sz val="10"/>
      <name val="宋体"/>
      <charset val="134"/>
      <scheme val="minor"/>
    </font>
    <font>
      <sz val="18"/>
      <name val="宋体"/>
      <charset val="134"/>
      <scheme val="minor"/>
    </font>
    <font>
      <sz val="11"/>
      <name val="黑体"/>
      <charset val="134"/>
    </font>
    <font>
      <sz val="11"/>
      <color rgb="FFFF0000"/>
      <name val="黑体"/>
      <charset val="134"/>
    </font>
    <font>
      <sz val="10"/>
      <name val="宋体"/>
      <charset val="134"/>
    </font>
    <font>
      <sz val="10"/>
      <color rgb="FFFF0000"/>
      <name val="宋体"/>
      <charset val="134"/>
    </font>
    <font>
      <sz val="10"/>
      <color indexed="8"/>
      <name val="宋体"/>
      <charset val="134"/>
    </font>
    <font>
      <sz val="10"/>
      <color rgb="FF000000"/>
      <name val="宋体"/>
      <charset val="134"/>
    </font>
    <font>
      <sz val="10"/>
      <color theme="1"/>
      <name val="宋体"/>
      <charset val="134"/>
    </font>
    <font>
      <sz val="10.5"/>
      <color rgb="FF000000"/>
      <name val="仿宋"/>
      <charset val="134"/>
    </font>
    <font>
      <sz val="10"/>
      <color rgb="FF000000"/>
      <name val="宋体"/>
      <charset val="134"/>
      <scheme val="major"/>
    </font>
    <font>
      <sz val="11"/>
      <color theme="1"/>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0"/>
      <name val="仿宋"/>
      <charset val="134"/>
    </font>
    <font>
      <sz val="10"/>
      <color rgb="FF000000"/>
      <name val="仿宋"/>
      <charset val="134"/>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5"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3" applyNumberFormat="0" applyFont="0" applyAlignment="0" applyProtection="0">
      <alignment vertical="center"/>
    </xf>
    <xf numFmtId="0" fontId="14" fillId="28"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2" applyNumberFormat="0" applyFill="0" applyAlignment="0" applyProtection="0">
      <alignment vertical="center"/>
    </xf>
    <xf numFmtId="0" fontId="19" fillId="0" borderId="2" applyNumberFormat="0" applyFill="0" applyAlignment="0" applyProtection="0">
      <alignment vertical="center"/>
    </xf>
    <xf numFmtId="0" fontId="14" fillId="32" borderId="0" applyNumberFormat="0" applyBorder="0" applyAlignment="0" applyProtection="0">
      <alignment vertical="center"/>
    </xf>
    <xf numFmtId="0" fontId="23" fillId="0" borderId="9" applyNumberFormat="0" applyFill="0" applyAlignment="0" applyProtection="0">
      <alignment vertical="center"/>
    </xf>
    <xf numFmtId="0" fontId="14" fillId="5" borderId="0" applyNumberFormat="0" applyBorder="0" applyAlignment="0" applyProtection="0">
      <alignment vertical="center"/>
    </xf>
    <xf numFmtId="0" fontId="21" fillId="15" borderId="5" applyNumberFormat="0" applyAlignment="0" applyProtection="0">
      <alignment vertical="center"/>
    </xf>
    <xf numFmtId="0" fontId="31" fillId="15" borderId="6" applyNumberFormat="0" applyAlignment="0" applyProtection="0">
      <alignment vertical="center"/>
    </xf>
    <xf numFmtId="0" fontId="27" fillId="24" borderId="8" applyNumberFormat="0" applyAlignment="0" applyProtection="0">
      <alignment vertical="center"/>
    </xf>
    <xf numFmtId="0" fontId="13" fillId="12" borderId="0" applyNumberFormat="0" applyBorder="0" applyAlignment="0" applyProtection="0">
      <alignment vertical="center"/>
    </xf>
    <xf numFmtId="0" fontId="14" fillId="23" borderId="0" applyNumberFormat="0" applyBorder="0" applyAlignment="0" applyProtection="0">
      <alignment vertical="center"/>
    </xf>
    <xf numFmtId="0" fontId="18" fillId="0" borderId="4" applyNumberFormat="0" applyFill="0" applyAlignment="0" applyProtection="0">
      <alignment vertical="center"/>
    </xf>
    <xf numFmtId="0" fontId="26" fillId="0" borderId="7" applyNumberFormat="0" applyFill="0" applyAlignment="0" applyProtection="0">
      <alignment vertical="center"/>
    </xf>
    <xf numFmtId="0" fontId="30" fillId="27" borderId="0" applyNumberFormat="0" applyBorder="0" applyAlignment="0" applyProtection="0">
      <alignment vertical="center"/>
    </xf>
    <xf numFmtId="0" fontId="15" fillId="4" borderId="0" applyNumberFormat="0" applyBorder="0" applyAlignment="0" applyProtection="0">
      <alignment vertical="center"/>
    </xf>
    <xf numFmtId="0" fontId="13" fillId="20" borderId="0" applyNumberFormat="0" applyBorder="0" applyAlignment="0" applyProtection="0">
      <alignment vertical="center"/>
    </xf>
    <xf numFmtId="0" fontId="14" fillId="31" borderId="0" applyNumberFormat="0" applyBorder="0" applyAlignment="0" applyProtection="0">
      <alignment vertical="center"/>
    </xf>
    <xf numFmtId="0" fontId="13" fillId="11" borderId="0" applyNumberFormat="0" applyBorder="0" applyAlignment="0" applyProtection="0">
      <alignment vertical="center"/>
    </xf>
    <xf numFmtId="0" fontId="13" fillId="19" borderId="0" applyNumberFormat="0" applyBorder="0" applyAlignment="0" applyProtection="0">
      <alignment vertical="center"/>
    </xf>
    <xf numFmtId="0" fontId="13" fillId="30" borderId="0" applyNumberFormat="0" applyBorder="0" applyAlignment="0" applyProtection="0">
      <alignment vertical="center"/>
    </xf>
    <xf numFmtId="0" fontId="13" fillId="26"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4" fillId="29" borderId="0" applyNumberFormat="0" applyBorder="0" applyAlignment="0" applyProtection="0">
      <alignment vertical="center"/>
    </xf>
    <xf numFmtId="0" fontId="13" fillId="18"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3" fillId="7" borderId="0" applyNumberFormat="0" applyBorder="0" applyAlignment="0" applyProtection="0">
      <alignment vertical="center"/>
    </xf>
    <xf numFmtId="0" fontId="14" fillId="17"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Border="1">
      <alignment vertical="center"/>
    </xf>
    <xf numFmtId="0" fontId="0" fillId="0" borderId="0" xfId="0" applyFont="1" applyFill="1">
      <alignment vertical="center"/>
    </xf>
    <xf numFmtId="0" fontId="1" fillId="0" borderId="0" xfId="0" applyFont="1" applyFill="1">
      <alignment vertical="center"/>
    </xf>
    <xf numFmtId="57"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57" fontId="6" fillId="0" borderId="1" xfId="0" applyNumberFormat="1" applyFont="1" applyFill="1" applyBorder="1" applyAlignment="1">
      <alignment horizontal="center" vertic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Fill="1" applyAlignment="1">
      <alignment horizontal="justify" vertical="center"/>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9"/>
  <sheetViews>
    <sheetView tabSelected="1" workbookViewId="0">
      <pane ySplit="4" topLeftCell="A5" activePane="bottomLeft" state="frozen"/>
      <selection/>
      <selection pane="bottomLeft" activeCell="O64" sqref="O64"/>
    </sheetView>
  </sheetViews>
  <sheetFormatPr defaultColWidth="9" defaultRowHeight="13.5"/>
  <cols>
    <col min="1" max="5" width="9" style="3"/>
    <col min="6" max="6" width="12.125" style="3" customWidth="1"/>
    <col min="7" max="7" width="19.5" style="3" customWidth="1"/>
    <col min="8" max="8" width="12.5" style="3" customWidth="1"/>
    <col min="9" max="9" width="14" style="3" customWidth="1"/>
    <col min="10" max="10" width="13.625" style="3" customWidth="1"/>
    <col min="11" max="11" width="11.25" style="3" customWidth="1"/>
    <col min="12" max="12" width="11.5" style="3"/>
    <col min="13" max="14" width="9" style="3"/>
    <col min="15" max="15" width="11.25" style="4" customWidth="1"/>
    <col min="16" max="16" width="11.125" style="3" customWidth="1"/>
    <col min="17" max="17" width="12.25" style="3" customWidth="1"/>
    <col min="18" max="18" width="9" style="3"/>
    <col min="19" max="19" width="9" style="1" hidden="1" customWidth="1"/>
    <col min="20" max="16384" width="9" style="1"/>
  </cols>
  <sheetData>
    <row r="1" ht="40" customHeight="1" spans="1:18">
      <c r="A1" s="5" t="s">
        <v>0</v>
      </c>
      <c r="B1" s="5"/>
      <c r="C1" s="5"/>
      <c r="D1" s="5"/>
      <c r="E1" s="5"/>
      <c r="F1" s="5"/>
      <c r="G1" s="5"/>
      <c r="H1" s="5"/>
      <c r="I1" s="5"/>
      <c r="J1" s="5"/>
      <c r="K1" s="5"/>
      <c r="L1" s="5"/>
      <c r="M1" s="5"/>
      <c r="N1" s="5"/>
      <c r="P1" s="5"/>
      <c r="Q1" s="5"/>
      <c r="R1" s="5"/>
    </row>
    <row r="2" ht="26" customHeight="1" spans="1:19">
      <c r="A2" s="6" t="s">
        <v>1</v>
      </c>
      <c r="B2" s="6" t="s">
        <v>2</v>
      </c>
      <c r="C2" s="6"/>
      <c r="D2" s="6"/>
      <c r="E2" s="6"/>
      <c r="F2" s="6"/>
      <c r="G2" s="6"/>
      <c r="H2" s="6"/>
      <c r="I2" s="6"/>
      <c r="J2" s="6"/>
      <c r="K2" s="6"/>
      <c r="L2" s="6" t="s">
        <v>3</v>
      </c>
      <c r="M2" s="6"/>
      <c r="N2" s="6"/>
      <c r="O2" s="6"/>
      <c r="P2" s="7" t="s">
        <v>4</v>
      </c>
      <c r="Q2" s="7" t="s">
        <v>5</v>
      </c>
      <c r="R2" s="6" t="s">
        <v>6</v>
      </c>
      <c r="S2" s="12" t="s">
        <v>7</v>
      </c>
    </row>
    <row r="3" ht="15" customHeight="1" spans="1:19">
      <c r="A3" s="6"/>
      <c r="B3" s="6" t="s">
        <v>8</v>
      </c>
      <c r="C3" s="6" t="s">
        <v>9</v>
      </c>
      <c r="D3" s="6" t="s">
        <v>10</v>
      </c>
      <c r="E3" s="6" t="s">
        <v>11</v>
      </c>
      <c r="F3" s="7" t="s">
        <v>12</v>
      </c>
      <c r="G3" s="7" t="s">
        <v>13</v>
      </c>
      <c r="H3" s="7" t="s">
        <v>14</v>
      </c>
      <c r="I3" s="7" t="s">
        <v>15</v>
      </c>
      <c r="J3" s="7" t="s">
        <v>16</v>
      </c>
      <c r="K3" s="7" t="s">
        <v>17</v>
      </c>
      <c r="L3" s="6" t="s">
        <v>18</v>
      </c>
      <c r="M3" s="6" t="s">
        <v>19</v>
      </c>
      <c r="N3" s="6" t="s">
        <v>20</v>
      </c>
      <c r="O3" s="7" t="s">
        <v>21</v>
      </c>
      <c r="P3" s="7"/>
      <c r="Q3" s="7"/>
      <c r="R3" s="6"/>
      <c r="S3" s="12"/>
    </row>
    <row r="4" s="1" customFormat="1" ht="21" customHeight="1" spans="1:18">
      <c r="A4" s="6"/>
      <c r="B4" s="6"/>
      <c r="C4" s="6"/>
      <c r="D4" s="6"/>
      <c r="E4" s="6"/>
      <c r="F4" s="7"/>
      <c r="G4" s="7"/>
      <c r="H4" s="7"/>
      <c r="I4" s="7"/>
      <c r="J4" s="7"/>
      <c r="K4" s="7"/>
      <c r="L4" s="6"/>
      <c r="M4" s="6" t="s">
        <v>22</v>
      </c>
      <c r="N4" s="6"/>
      <c r="O4" s="7"/>
      <c r="P4" s="7"/>
      <c r="Q4" s="7"/>
      <c r="R4" s="6"/>
    </row>
    <row r="5" s="15" customFormat="1" ht="34" customHeight="1" spans="1:18">
      <c r="A5" s="6" t="s">
        <v>23</v>
      </c>
      <c r="B5" s="6"/>
      <c r="C5" s="6"/>
      <c r="D5" s="6"/>
      <c r="E5" s="6"/>
      <c r="F5" s="6"/>
      <c r="G5" s="6"/>
      <c r="H5" s="6"/>
      <c r="I5" s="6"/>
      <c r="J5" s="6"/>
      <c r="K5" s="6"/>
      <c r="L5" s="6">
        <f>SUM(L6:L63)</f>
        <v>7307</v>
      </c>
      <c r="M5" s="6"/>
      <c r="N5" s="6"/>
      <c r="O5" s="6"/>
      <c r="P5" s="6"/>
      <c r="Q5" s="6"/>
      <c r="R5" s="6"/>
    </row>
    <row r="6" s="1" customFormat="1" ht="141" customHeight="1" spans="1:18">
      <c r="A6" s="8">
        <v>1</v>
      </c>
      <c r="B6" s="8" t="s">
        <v>24</v>
      </c>
      <c r="C6" s="8" t="s">
        <v>25</v>
      </c>
      <c r="D6" s="8" t="s">
        <v>26</v>
      </c>
      <c r="E6" s="8" t="s">
        <v>27</v>
      </c>
      <c r="F6" s="8" t="s">
        <v>28</v>
      </c>
      <c r="G6" s="8" t="s">
        <v>29</v>
      </c>
      <c r="H6" s="8" t="s">
        <v>30</v>
      </c>
      <c r="I6" s="8" t="s">
        <v>31</v>
      </c>
      <c r="J6" s="8" t="s">
        <v>32</v>
      </c>
      <c r="K6" s="8" t="s">
        <v>33</v>
      </c>
      <c r="L6" s="8">
        <v>175</v>
      </c>
      <c r="M6" s="8" t="s">
        <v>34</v>
      </c>
      <c r="N6" s="8" t="s">
        <v>35</v>
      </c>
      <c r="O6" s="8">
        <v>173.533978</v>
      </c>
      <c r="P6" s="8" t="s">
        <v>36</v>
      </c>
      <c r="Q6" s="8" t="s">
        <v>37</v>
      </c>
      <c r="R6" s="8" t="s">
        <v>38</v>
      </c>
    </row>
    <row r="7" s="1" customFormat="1" ht="141" customHeight="1" spans="1:18">
      <c r="A7" s="8">
        <v>2</v>
      </c>
      <c r="B7" s="8" t="s">
        <v>39</v>
      </c>
      <c r="C7" s="8" t="s">
        <v>25</v>
      </c>
      <c r="D7" s="8" t="s">
        <v>26</v>
      </c>
      <c r="E7" s="8" t="s">
        <v>40</v>
      </c>
      <c r="F7" s="17">
        <v>43891</v>
      </c>
      <c r="G7" s="8" t="s">
        <v>41</v>
      </c>
      <c r="H7" s="8" t="s">
        <v>30</v>
      </c>
      <c r="I7" s="8" t="s">
        <v>42</v>
      </c>
      <c r="J7" s="8" t="s">
        <v>32</v>
      </c>
      <c r="K7" s="8" t="s">
        <v>43</v>
      </c>
      <c r="L7" s="8">
        <v>125</v>
      </c>
      <c r="M7" s="8" t="s">
        <v>34</v>
      </c>
      <c r="N7" s="8" t="s">
        <v>35</v>
      </c>
      <c r="O7" s="8">
        <v>125.226446</v>
      </c>
      <c r="P7" s="8" t="s">
        <v>44</v>
      </c>
      <c r="Q7" s="8" t="s">
        <v>37</v>
      </c>
      <c r="R7" s="8" t="s">
        <v>38</v>
      </c>
    </row>
    <row r="8" s="1" customFormat="1" ht="141" customHeight="1" spans="1:18">
      <c r="A8" s="8">
        <v>3</v>
      </c>
      <c r="B8" s="8" t="s">
        <v>45</v>
      </c>
      <c r="C8" s="8" t="s">
        <v>46</v>
      </c>
      <c r="D8" s="8" t="s">
        <v>26</v>
      </c>
      <c r="E8" s="8" t="s">
        <v>47</v>
      </c>
      <c r="F8" s="18" t="s">
        <v>48</v>
      </c>
      <c r="G8" s="18" t="s">
        <v>49</v>
      </c>
      <c r="H8" s="8" t="s">
        <v>30</v>
      </c>
      <c r="I8" s="18" t="s">
        <v>50</v>
      </c>
      <c r="J8" s="18" t="s">
        <v>32</v>
      </c>
      <c r="K8" s="18" t="s">
        <v>51</v>
      </c>
      <c r="L8" s="8">
        <v>25</v>
      </c>
      <c r="M8" s="8" t="s">
        <v>34</v>
      </c>
      <c r="N8" s="8" t="s">
        <v>52</v>
      </c>
      <c r="O8" s="8">
        <v>26.942346</v>
      </c>
      <c r="P8" s="18" t="s">
        <v>53</v>
      </c>
      <c r="Q8" s="8" t="s">
        <v>54</v>
      </c>
      <c r="R8" s="8" t="s">
        <v>55</v>
      </c>
    </row>
    <row r="9" s="1" customFormat="1" ht="141" customHeight="1" spans="1:18">
      <c r="A9" s="8">
        <v>4</v>
      </c>
      <c r="B9" s="8" t="s">
        <v>56</v>
      </c>
      <c r="C9" s="8" t="s">
        <v>46</v>
      </c>
      <c r="D9" s="8" t="s">
        <v>26</v>
      </c>
      <c r="E9" s="8" t="s">
        <v>57</v>
      </c>
      <c r="F9" s="8" t="s">
        <v>48</v>
      </c>
      <c r="G9" s="8" t="s">
        <v>58</v>
      </c>
      <c r="H9" s="8" t="s">
        <v>30</v>
      </c>
      <c r="I9" s="8" t="s">
        <v>59</v>
      </c>
      <c r="J9" s="8" t="s">
        <v>32</v>
      </c>
      <c r="K9" s="8" t="s">
        <v>60</v>
      </c>
      <c r="L9" s="8">
        <v>25</v>
      </c>
      <c r="M9" s="8" t="s">
        <v>34</v>
      </c>
      <c r="N9" s="8" t="s">
        <v>35</v>
      </c>
      <c r="O9" s="8">
        <v>16.919203</v>
      </c>
      <c r="P9" s="8" t="s">
        <v>54</v>
      </c>
      <c r="Q9" s="8" t="s">
        <v>61</v>
      </c>
      <c r="R9" s="8" t="s">
        <v>55</v>
      </c>
    </row>
    <row r="10" s="16" customFormat="1" ht="171" customHeight="1" spans="1:19">
      <c r="A10" s="8">
        <v>5</v>
      </c>
      <c r="B10" s="19" t="s">
        <v>62</v>
      </c>
      <c r="C10" s="19" t="s">
        <v>46</v>
      </c>
      <c r="D10" s="19" t="s">
        <v>26</v>
      </c>
      <c r="E10" s="19" t="s">
        <v>63</v>
      </c>
      <c r="F10" s="17">
        <v>43922</v>
      </c>
      <c r="G10" s="19" t="s">
        <v>64</v>
      </c>
      <c r="H10" s="8" t="s">
        <v>30</v>
      </c>
      <c r="I10" s="19" t="s">
        <v>65</v>
      </c>
      <c r="J10" s="19" t="s">
        <v>65</v>
      </c>
      <c r="K10" s="19" t="s">
        <v>66</v>
      </c>
      <c r="L10" s="19">
        <v>25</v>
      </c>
      <c r="M10" s="19" t="s">
        <v>34</v>
      </c>
      <c r="N10" s="19" t="s">
        <v>35</v>
      </c>
      <c r="O10" s="25" t="s">
        <v>65</v>
      </c>
      <c r="P10" s="26" t="s">
        <v>67</v>
      </c>
      <c r="Q10" s="25" t="s">
        <v>68</v>
      </c>
      <c r="R10" s="19" t="s">
        <v>55</v>
      </c>
      <c r="S10" s="30"/>
    </row>
    <row r="11" s="1" customFormat="1" ht="141" customHeight="1" spans="1:18">
      <c r="A11" s="8">
        <v>6</v>
      </c>
      <c r="B11" s="8" t="s">
        <v>69</v>
      </c>
      <c r="C11" s="8" t="s">
        <v>46</v>
      </c>
      <c r="D11" s="8" t="s">
        <v>26</v>
      </c>
      <c r="E11" s="8" t="s">
        <v>70</v>
      </c>
      <c r="F11" s="18" t="s">
        <v>48</v>
      </c>
      <c r="G11" s="18" t="s">
        <v>71</v>
      </c>
      <c r="H11" s="8" t="s">
        <v>30</v>
      </c>
      <c r="I11" s="18" t="s">
        <v>72</v>
      </c>
      <c r="J11" s="8" t="s">
        <v>32</v>
      </c>
      <c r="K11" s="18" t="s">
        <v>73</v>
      </c>
      <c r="L11" s="8">
        <v>50</v>
      </c>
      <c r="M11" s="8" t="s">
        <v>34</v>
      </c>
      <c r="N11" s="8" t="s">
        <v>52</v>
      </c>
      <c r="O11" s="8">
        <v>53.434402</v>
      </c>
      <c r="P11" s="18" t="s">
        <v>74</v>
      </c>
      <c r="Q11" s="8" t="s">
        <v>54</v>
      </c>
      <c r="R11" s="8" t="s">
        <v>55</v>
      </c>
    </row>
    <row r="12" s="1" customFormat="1" ht="141" customHeight="1" spans="1:18">
      <c r="A12" s="8">
        <v>7</v>
      </c>
      <c r="B12" s="8" t="s">
        <v>75</v>
      </c>
      <c r="C12" s="8" t="s">
        <v>46</v>
      </c>
      <c r="D12" s="8" t="s">
        <v>26</v>
      </c>
      <c r="E12" s="8" t="s">
        <v>76</v>
      </c>
      <c r="F12" s="18" t="s">
        <v>77</v>
      </c>
      <c r="G12" s="18" t="s">
        <v>78</v>
      </c>
      <c r="H12" s="8" t="s">
        <v>30</v>
      </c>
      <c r="I12" s="18" t="s">
        <v>79</v>
      </c>
      <c r="J12" s="8" t="s">
        <v>32</v>
      </c>
      <c r="K12" s="18" t="s">
        <v>80</v>
      </c>
      <c r="L12" s="8">
        <v>25</v>
      </c>
      <c r="M12" s="8" t="s">
        <v>34</v>
      </c>
      <c r="N12" s="8" t="s">
        <v>52</v>
      </c>
      <c r="O12" s="8">
        <v>27.960546</v>
      </c>
      <c r="P12" s="8" t="s">
        <v>81</v>
      </c>
      <c r="Q12" s="8" t="s">
        <v>54</v>
      </c>
      <c r="R12" s="8" t="s">
        <v>55</v>
      </c>
    </row>
    <row r="13" s="1" customFormat="1" ht="141" customHeight="1" spans="1:19">
      <c r="A13" s="8">
        <v>8</v>
      </c>
      <c r="B13" s="8" t="s">
        <v>82</v>
      </c>
      <c r="C13" s="8" t="s">
        <v>25</v>
      </c>
      <c r="D13" s="8" t="s">
        <v>26</v>
      </c>
      <c r="E13" s="8" t="s">
        <v>83</v>
      </c>
      <c r="F13" s="8" t="s">
        <v>84</v>
      </c>
      <c r="G13" s="8" t="s">
        <v>85</v>
      </c>
      <c r="H13" s="8" t="s">
        <v>86</v>
      </c>
      <c r="I13" s="8" t="s">
        <v>87</v>
      </c>
      <c r="J13" s="8" t="s">
        <v>88</v>
      </c>
      <c r="K13" s="8" t="s">
        <v>89</v>
      </c>
      <c r="L13" s="8">
        <v>170</v>
      </c>
      <c r="M13" s="8" t="s">
        <v>34</v>
      </c>
      <c r="N13" s="8" t="s">
        <v>35</v>
      </c>
      <c r="O13" s="8">
        <v>174.37</v>
      </c>
      <c r="P13" s="8" t="s">
        <v>90</v>
      </c>
      <c r="Q13" s="8" t="s">
        <v>37</v>
      </c>
      <c r="R13" s="8" t="s">
        <v>91</v>
      </c>
      <c r="S13" s="8" t="s">
        <v>92</v>
      </c>
    </row>
    <row r="14" s="1" customFormat="1" ht="141" customHeight="1" spans="1:19">
      <c r="A14" s="8">
        <v>9</v>
      </c>
      <c r="B14" s="8" t="s">
        <v>93</v>
      </c>
      <c r="C14" s="8" t="s">
        <v>25</v>
      </c>
      <c r="D14" s="8" t="s">
        <v>26</v>
      </c>
      <c r="E14" s="8" t="s">
        <v>94</v>
      </c>
      <c r="F14" s="8" t="s">
        <v>95</v>
      </c>
      <c r="G14" s="8" t="s">
        <v>96</v>
      </c>
      <c r="H14" s="8" t="s">
        <v>97</v>
      </c>
      <c r="I14" s="8" t="s">
        <v>98</v>
      </c>
      <c r="J14" s="8" t="s">
        <v>99</v>
      </c>
      <c r="K14" s="8" t="s">
        <v>100</v>
      </c>
      <c r="L14" s="8">
        <v>130</v>
      </c>
      <c r="M14" s="8" t="s">
        <v>34</v>
      </c>
      <c r="N14" s="8" t="s">
        <v>35</v>
      </c>
      <c r="O14" s="8">
        <v>135.94</v>
      </c>
      <c r="P14" s="8" t="s">
        <v>101</v>
      </c>
      <c r="Q14" s="8" t="s">
        <v>37</v>
      </c>
      <c r="R14" s="8" t="s">
        <v>55</v>
      </c>
      <c r="S14" s="8" t="s">
        <v>102</v>
      </c>
    </row>
    <row r="15" s="1" customFormat="1" ht="141" customHeight="1" spans="1:18">
      <c r="A15" s="8">
        <v>10</v>
      </c>
      <c r="B15" s="8" t="s">
        <v>103</v>
      </c>
      <c r="C15" s="8" t="s">
        <v>46</v>
      </c>
      <c r="D15" s="8" t="s">
        <v>26</v>
      </c>
      <c r="E15" s="8" t="s">
        <v>104</v>
      </c>
      <c r="F15" s="20">
        <v>43871</v>
      </c>
      <c r="G15" s="8" t="s">
        <v>105</v>
      </c>
      <c r="H15" s="8" t="s">
        <v>106</v>
      </c>
      <c r="I15" s="8" t="s">
        <v>106</v>
      </c>
      <c r="J15" s="8" t="s">
        <v>65</v>
      </c>
      <c r="K15" s="8" t="s">
        <v>107</v>
      </c>
      <c r="L15" s="8">
        <v>25</v>
      </c>
      <c r="M15" s="8" t="s">
        <v>34</v>
      </c>
      <c r="N15" s="8" t="s">
        <v>35</v>
      </c>
      <c r="O15" s="8" t="s">
        <v>65</v>
      </c>
      <c r="P15" s="8" t="s">
        <v>108</v>
      </c>
      <c r="Q15" s="8" t="s">
        <v>109</v>
      </c>
      <c r="R15" s="8" t="s">
        <v>55</v>
      </c>
    </row>
    <row r="16" s="1" customFormat="1" ht="141" customHeight="1" spans="1:18">
      <c r="A16" s="8">
        <v>11</v>
      </c>
      <c r="B16" s="8" t="s">
        <v>110</v>
      </c>
      <c r="C16" s="8" t="s">
        <v>25</v>
      </c>
      <c r="D16" s="8" t="s">
        <v>26</v>
      </c>
      <c r="E16" s="8" t="s">
        <v>111</v>
      </c>
      <c r="F16" s="8" t="s">
        <v>112</v>
      </c>
      <c r="G16" s="8" t="s">
        <v>113</v>
      </c>
      <c r="H16" s="8" t="s">
        <v>114</v>
      </c>
      <c r="I16" s="8" t="s">
        <v>115</v>
      </c>
      <c r="J16" s="8" t="s">
        <v>116</v>
      </c>
      <c r="K16" s="8" t="s">
        <v>117</v>
      </c>
      <c r="L16" s="8">
        <v>290</v>
      </c>
      <c r="M16" s="8" t="s">
        <v>34</v>
      </c>
      <c r="N16" s="8" t="s">
        <v>35</v>
      </c>
      <c r="O16" s="8">
        <v>292.79</v>
      </c>
      <c r="P16" s="8" t="s">
        <v>118</v>
      </c>
      <c r="Q16" s="8" t="s">
        <v>37</v>
      </c>
      <c r="R16" s="8" t="s">
        <v>55</v>
      </c>
    </row>
    <row r="17" s="1" customFormat="1" ht="141" customHeight="1" spans="1:19">
      <c r="A17" s="8">
        <v>12</v>
      </c>
      <c r="B17" s="8" t="s">
        <v>119</v>
      </c>
      <c r="C17" s="8" t="s">
        <v>25</v>
      </c>
      <c r="D17" s="8" t="s">
        <v>26</v>
      </c>
      <c r="E17" s="8" t="s">
        <v>120</v>
      </c>
      <c r="F17" s="8" t="s">
        <v>28</v>
      </c>
      <c r="G17" s="8" t="s">
        <v>121</v>
      </c>
      <c r="H17" s="8" t="s">
        <v>122</v>
      </c>
      <c r="I17" s="8" t="s">
        <v>123</v>
      </c>
      <c r="J17" s="8" t="s">
        <v>124</v>
      </c>
      <c r="K17" s="8" t="s">
        <v>125</v>
      </c>
      <c r="L17" s="8">
        <v>148</v>
      </c>
      <c r="M17" s="8" t="s">
        <v>34</v>
      </c>
      <c r="N17" s="8" t="s">
        <v>35</v>
      </c>
      <c r="O17" s="8">
        <v>149.691546</v>
      </c>
      <c r="P17" s="8" t="s">
        <v>126</v>
      </c>
      <c r="Q17" s="8" t="s">
        <v>37</v>
      </c>
      <c r="R17" s="8" t="s">
        <v>55</v>
      </c>
      <c r="S17" s="8" t="s">
        <v>102</v>
      </c>
    </row>
    <row r="18" s="1" customFormat="1" ht="141" customHeight="1" spans="1:18">
      <c r="A18" s="8">
        <v>13</v>
      </c>
      <c r="B18" s="8" t="s">
        <v>127</v>
      </c>
      <c r="C18" s="8" t="s">
        <v>25</v>
      </c>
      <c r="D18" s="8" t="s">
        <v>26</v>
      </c>
      <c r="E18" s="8" t="s">
        <v>128</v>
      </c>
      <c r="F18" s="8" t="s">
        <v>129</v>
      </c>
      <c r="G18" s="8" t="s">
        <v>130</v>
      </c>
      <c r="H18" s="8" t="s">
        <v>131</v>
      </c>
      <c r="I18" s="8" t="s">
        <v>132</v>
      </c>
      <c r="J18" s="8" t="s">
        <v>133</v>
      </c>
      <c r="K18" s="8" t="s">
        <v>134</v>
      </c>
      <c r="L18" s="8">
        <v>80</v>
      </c>
      <c r="M18" s="8" t="s">
        <v>34</v>
      </c>
      <c r="N18" s="8" t="s">
        <v>35</v>
      </c>
      <c r="O18" s="8">
        <v>79.518578</v>
      </c>
      <c r="P18" s="8" t="s">
        <v>135</v>
      </c>
      <c r="Q18" s="8" t="s">
        <v>37</v>
      </c>
      <c r="R18" s="8" t="s">
        <v>55</v>
      </c>
    </row>
    <row r="19" s="1" customFormat="1" ht="141" customHeight="1" spans="1:18">
      <c r="A19" s="8">
        <v>14</v>
      </c>
      <c r="B19" s="8" t="s">
        <v>136</v>
      </c>
      <c r="C19" s="8" t="s">
        <v>25</v>
      </c>
      <c r="D19" s="8" t="s">
        <v>26</v>
      </c>
      <c r="E19" s="8" t="s">
        <v>137</v>
      </c>
      <c r="F19" s="8" t="s">
        <v>138</v>
      </c>
      <c r="G19" s="21" t="s">
        <v>139</v>
      </c>
      <c r="H19" s="21" t="s">
        <v>140</v>
      </c>
      <c r="I19" s="21" t="s">
        <v>141</v>
      </c>
      <c r="J19" s="21" t="s">
        <v>133</v>
      </c>
      <c r="K19" s="8" t="s">
        <v>142</v>
      </c>
      <c r="L19" s="8">
        <v>100</v>
      </c>
      <c r="M19" s="8" t="s">
        <v>34</v>
      </c>
      <c r="N19" s="8" t="s">
        <v>35</v>
      </c>
      <c r="O19" s="8">
        <v>98.97</v>
      </c>
      <c r="P19" s="8" t="s">
        <v>143</v>
      </c>
      <c r="Q19" s="8" t="s">
        <v>37</v>
      </c>
      <c r="R19" s="8" t="s">
        <v>55</v>
      </c>
    </row>
    <row r="20" s="1" customFormat="1" ht="141" customHeight="1" spans="1:18">
      <c r="A20" s="8">
        <v>15</v>
      </c>
      <c r="B20" s="8" t="s">
        <v>144</v>
      </c>
      <c r="C20" s="8" t="s">
        <v>25</v>
      </c>
      <c r="D20" s="8" t="s">
        <v>26</v>
      </c>
      <c r="E20" s="8" t="s">
        <v>145</v>
      </c>
      <c r="F20" s="8" t="s">
        <v>146</v>
      </c>
      <c r="G20" s="8" t="s">
        <v>147</v>
      </c>
      <c r="H20" s="8" t="s">
        <v>148</v>
      </c>
      <c r="I20" s="8" t="s">
        <v>149</v>
      </c>
      <c r="J20" s="8" t="s">
        <v>150</v>
      </c>
      <c r="K20" s="8" t="s">
        <v>151</v>
      </c>
      <c r="L20" s="8">
        <v>90</v>
      </c>
      <c r="M20" s="8" t="s">
        <v>34</v>
      </c>
      <c r="N20" s="8" t="s">
        <v>35</v>
      </c>
      <c r="O20" s="8">
        <v>90.205428</v>
      </c>
      <c r="P20" s="8" t="s">
        <v>152</v>
      </c>
      <c r="Q20" s="8" t="s">
        <v>153</v>
      </c>
      <c r="R20" s="8" t="s">
        <v>55</v>
      </c>
    </row>
    <row r="21" s="1" customFormat="1" ht="141" customHeight="1" spans="1:18">
      <c r="A21" s="8">
        <v>16</v>
      </c>
      <c r="B21" s="8" t="s">
        <v>154</v>
      </c>
      <c r="C21" s="8" t="s">
        <v>25</v>
      </c>
      <c r="D21" s="8" t="s">
        <v>26</v>
      </c>
      <c r="E21" s="8" t="s">
        <v>155</v>
      </c>
      <c r="F21" s="8" t="s">
        <v>156</v>
      </c>
      <c r="G21" s="8" t="s">
        <v>157</v>
      </c>
      <c r="H21" s="8" t="s">
        <v>158</v>
      </c>
      <c r="I21" s="8" t="s">
        <v>159</v>
      </c>
      <c r="J21" s="8" t="s">
        <v>160</v>
      </c>
      <c r="K21" s="8" t="s">
        <v>161</v>
      </c>
      <c r="L21" s="11">
        <v>90</v>
      </c>
      <c r="M21" s="8" t="s">
        <v>34</v>
      </c>
      <c r="N21" s="8" t="s">
        <v>35</v>
      </c>
      <c r="O21" s="8">
        <v>86.726477</v>
      </c>
      <c r="P21" s="8" t="s">
        <v>162</v>
      </c>
      <c r="Q21" s="8" t="s">
        <v>163</v>
      </c>
      <c r="R21" s="8" t="s">
        <v>38</v>
      </c>
    </row>
    <row r="22" s="1" customFormat="1" ht="141" customHeight="1" spans="1:18">
      <c r="A22" s="8">
        <v>17</v>
      </c>
      <c r="B22" s="8" t="s">
        <v>164</v>
      </c>
      <c r="C22" s="8" t="s">
        <v>46</v>
      </c>
      <c r="D22" s="8" t="s">
        <v>26</v>
      </c>
      <c r="E22" s="8" t="s">
        <v>165</v>
      </c>
      <c r="F22" s="8" t="s">
        <v>166</v>
      </c>
      <c r="G22" s="8" t="s">
        <v>167</v>
      </c>
      <c r="H22" s="8" t="s">
        <v>168</v>
      </c>
      <c r="I22" s="8" t="s">
        <v>65</v>
      </c>
      <c r="J22" s="8" t="s">
        <v>65</v>
      </c>
      <c r="K22" s="8" t="s">
        <v>169</v>
      </c>
      <c r="L22" s="8">
        <v>26.0646</v>
      </c>
      <c r="M22" s="8" t="s">
        <v>34</v>
      </c>
      <c r="N22" s="8" t="s">
        <v>170</v>
      </c>
      <c r="O22" s="8" t="s">
        <v>65</v>
      </c>
      <c r="P22" s="8" t="s">
        <v>171</v>
      </c>
      <c r="Q22" s="8" t="s">
        <v>172</v>
      </c>
      <c r="R22" s="8" t="s">
        <v>173</v>
      </c>
    </row>
    <row r="23" s="1" customFormat="1" ht="141" customHeight="1" spans="1:18">
      <c r="A23" s="8">
        <v>18</v>
      </c>
      <c r="B23" s="8" t="s">
        <v>174</v>
      </c>
      <c r="C23" s="8" t="s">
        <v>46</v>
      </c>
      <c r="D23" s="8" t="s">
        <v>26</v>
      </c>
      <c r="E23" s="8" t="s">
        <v>165</v>
      </c>
      <c r="F23" s="8" t="s">
        <v>166</v>
      </c>
      <c r="G23" s="8" t="s">
        <v>175</v>
      </c>
      <c r="H23" s="8" t="s">
        <v>168</v>
      </c>
      <c r="I23" s="8" t="s">
        <v>65</v>
      </c>
      <c r="J23" s="8" t="s">
        <v>65</v>
      </c>
      <c r="K23" s="8" t="s">
        <v>169</v>
      </c>
      <c r="L23" s="8">
        <v>56.1</v>
      </c>
      <c r="M23" s="8" t="s">
        <v>34</v>
      </c>
      <c r="N23" s="8" t="s">
        <v>176</v>
      </c>
      <c r="O23" s="8" t="s">
        <v>65</v>
      </c>
      <c r="P23" s="8" t="s">
        <v>177</v>
      </c>
      <c r="Q23" s="8" t="s">
        <v>178</v>
      </c>
      <c r="R23" s="8" t="s">
        <v>179</v>
      </c>
    </row>
    <row r="24" s="1" customFormat="1" ht="141" customHeight="1" spans="1:18">
      <c r="A24" s="8">
        <v>19</v>
      </c>
      <c r="B24" s="8" t="s">
        <v>180</v>
      </c>
      <c r="C24" s="8" t="s">
        <v>46</v>
      </c>
      <c r="D24" s="8" t="s">
        <v>26</v>
      </c>
      <c r="E24" s="8" t="s">
        <v>181</v>
      </c>
      <c r="F24" s="8" t="s">
        <v>182</v>
      </c>
      <c r="G24" s="8" t="s">
        <v>183</v>
      </c>
      <c r="H24" s="8" t="s">
        <v>97</v>
      </c>
      <c r="I24" s="8" t="s">
        <v>184</v>
      </c>
      <c r="J24" s="8" t="s">
        <v>185</v>
      </c>
      <c r="K24" s="8" t="s">
        <v>186</v>
      </c>
      <c r="L24" s="11">
        <v>60</v>
      </c>
      <c r="M24" s="8" t="s">
        <v>34</v>
      </c>
      <c r="N24" s="8" t="s">
        <v>187</v>
      </c>
      <c r="O24" s="8">
        <v>60.04</v>
      </c>
      <c r="P24" s="8" t="s">
        <v>188</v>
      </c>
      <c r="Q24" s="8" t="s">
        <v>109</v>
      </c>
      <c r="R24" s="8" t="s">
        <v>189</v>
      </c>
    </row>
    <row r="25" s="1" customFormat="1" ht="141" customHeight="1" spans="1:19">
      <c r="A25" s="8">
        <v>20</v>
      </c>
      <c r="B25" s="8" t="s">
        <v>190</v>
      </c>
      <c r="C25" s="8" t="s">
        <v>46</v>
      </c>
      <c r="D25" s="8" t="s">
        <v>26</v>
      </c>
      <c r="E25" s="8" t="s">
        <v>191</v>
      </c>
      <c r="F25" s="8" t="s">
        <v>182</v>
      </c>
      <c r="G25" s="8" t="s">
        <v>192</v>
      </c>
      <c r="H25" s="8" t="s">
        <v>97</v>
      </c>
      <c r="I25" s="8" t="s">
        <v>184</v>
      </c>
      <c r="J25" s="8" t="s">
        <v>185</v>
      </c>
      <c r="K25" s="8" t="s">
        <v>193</v>
      </c>
      <c r="L25" s="11">
        <v>60</v>
      </c>
      <c r="M25" s="8" t="s">
        <v>34</v>
      </c>
      <c r="N25" s="8" t="s">
        <v>194</v>
      </c>
      <c r="O25" s="8">
        <v>60.04</v>
      </c>
      <c r="P25" s="8" t="s">
        <v>188</v>
      </c>
      <c r="Q25" s="8" t="s">
        <v>109</v>
      </c>
      <c r="R25" s="8" t="s">
        <v>189</v>
      </c>
      <c r="S25" s="8" t="s">
        <v>195</v>
      </c>
    </row>
    <row r="26" ht="141" customHeight="1" spans="1:19">
      <c r="A26" s="8">
        <v>21</v>
      </c>
      <c r="B26" s="8" t="s">
        <v>196</v>
      </c>
      <c r="C26" s="8" t="s">
        <v>46</v>
      </c>
      <c r="D26" s="8" t="s">
        <v>26</v>
      </c>
      <c r="E26" s="8" t="s">
        <v>197</v>
      </c>
      <c r="F26" s="8" t="s">
        <v>198</v>
      </c>
      <c r="G26" s="8" t="s">
        <v>199</v>
      </c>
      <c r="H26" s="8" t="s">
        <v>200</v>
      </c>
      <c r="I26" s="8" t="s">
        <v>65</v>
      </c>
      <c r="J26" s="8" t="s">
        <v>65</v>
      </c>
      <c r="K26" s="8" t="s">
        <v>201</v>
      </c>
      <c r="L26" s="11">
        <v>20</v>
      </c>
      <c r="M26" s="8" t="s">
        <v>34</v>
      </c>
      <c r="N26" s="8" t="s">
        <v>194</v>
      </c>
      <c r="O26" s="8">
        <v>22.99</v>
      </c>
      <c r="P26" s="8" t="s">
        <v>202</v>
      </c>
      <c r="Q26" s="8" t="s">
        <v>109</v>
      </c>
      <c r="R26" s="8" t="s">
        <v>189</v>
      </c>
      <c r="S26" s="8" t="s">
        <v>195</v>
      </c>
    </row>
    <row r="27" ht="141" customHeight="1" spans="1:19">
      <c r="A27" s="8">
        <v>22</v>
      </c>
      <c r="B27" s="8" t="s">
        <v>203</v>
      </c>
      <c r="C27" s="8" t="s">
        <v>46</v>
      </c>
      <c r="D27" s="8" t="s">
        <v>26</v>
      </c>
      <c r="E27" s="8" t="s">
        <v>204</v>
      </c>
      <c r="F27" s="17">
        <v>43922</v>
      </c>
      <c r="G27" s="8" t="s">
        <v>205</v>
      </c>
      <c r="H27" s="8" t="s">
        <v>206</v>
      </c>
      <c r="I27" s="8" t="s">
        <v>65</v>
      </c>
      <c r="J27" s="8" t="s">
        <v>65</v>
      </c>
      <c r="K27" s="8" t="s">
        <v>207</v>
      </c>
      <c r="L27" s="11">
        <v>20</v>
      </c>
      <c r="M27" s="8" t="s">
        <v>34</v>
      </c>
      <c r="N27" s="8" t="s">
        <v>194</v>
      </c>
      <c r="O27" s="8">
        <v>20</v>
      </c>
      <c r="P27" s="8" t="s">
        <v>202</v>
      </c>
      <c r="Q27" s="8" t="s">
        <v>109</v>
      </c>
      <c r="R27" s="8" t="s">
        <v>189</v>
      </c>
      <c r="S27" s="8" t="s">
        <v>195</v>
      </c>
    </row>
    <row r="28" s="1" customFormat="1" ht="141" customHeight="1" spans="1:18">
      <c r="A28" s="8">
        <v>23</v>
      </c>
      <c r="B28" s="8" t="s">
        <v>208</v>
      </c>
      <c r="C28" s="8" t="s">
        <v>46</v>
      </c>
      <c r="D28" s="8" t="s">
        <v>26</v>
      </c>
      <c r="E28" s="8" t="s">
        <v>209</v>
      </c>
      <c r="F28" s="8" t="s">
        <v>210</v>
      </c>
      <c r="G28" s="8" t="s">
        <v>211</v>
      </c>
      <c r="H28" s="8" t="s">
        <v>212</v>
      </c>
      <c r="I28" s="8" t="s">
        <v>213</v>
      </c>
      <c r="J28" s="8" t="s">
        <v>214</v>
      </c>
      <c r="K28" s="8" t="s">
        <v>215</v>
      </c>
      <c r="L28" s="11">
        <v>40</v>
      </c>
      <c r="M28" s="8" t="s">
        <v>34</v>
      </c>
      <c r="N28" s="8" t="s">
        <v>194</v>
      </c>
      <c r="O28" s="8">
        <v>57.01</v>
      </c>
      <c r="P28" s="8" t="s">
        <v>216</v>
      </c>
      <c r="Q28" s="8" t="s">
        <v>109</v>
      </c>
      <c r="R28" s="8" t="s">
        <v>189</v>
      </c>
    </row>
    <row r="29" s="1" customFormat="1" ht="141" customHeight="1" spans="1:18">
      <c r="A29" s="8">
        <v>24</v>
      </c>
      <c r="B29" s="8" t="s">
        <v>217</v>
      </c>
      <c r="C29" s="8" t="s">
        <v>46</v>
      </c>
      <c r="D29" s="8" t="s">
        <v>26</v>
      </c>
      <c r="E29" s="8" t="s">
        <v>218</v>
      </c>
      <c r="F29" s="8" t="s">
        <v>219</v>
      </c>
      <c r="G29" s="8" t="s">
        <v>220</v>
      </c>
      <c r="H29" s="8" t="s">
        <v>221</v>
      </c>
      <c r="I29" s="8" t="s">
        <v>222</v>
      </c>
      <c r="J29" s="8" t="s">
        <v>223</v>
      </c>
      <c r="K29" s="8" t="s">
        <v>224</v>
      </c>
      <c r="L29" s="11">
        <v>20</v>
      </c>
      <c r="M29" s="8" t="s">
        <v>34</v>
      </c>
      <c r="N29" s="8" t="s">
        <v>194</v>
      </c>
      <c r="O29" s="8">
        <v>20.1135</v>
      </c>
      <c r="P29" s="8" t="s">
        <v>225</v>
      </c>
      <c r="Q29" s="8" t="s">
        <v>226</v>
      </c>
      <c r="R29" s="8" t="s">
        <v>189</v>
      </c>
    </row>
    <row r="30" s="1" customFormat="1" ht="141" customHeight="1" spans="1:18">
      <c r="A30" s="8">
        <v>25</v>
      </c>
      <c r="B30" s="8" t="s">
        <v>227</v>
      </c>
      <c r="C30" s="8" t="s">
        <v>46</v>
      </c>
      <c r="D30" s="8" t="s">
        <v>26</v>
      </c>
      <c r="E30" s="8" t="s">
        <v>228</v>
      </c>
      <c r="F30" s="8" t="s">
        <v>219</v>
      </c>
      <c r="G30" s="8" t="s">
        <v>220</v>
      </c>
      <c r="H30" s="8" t="s">
        <v>229</v>
      </c>
      <c r="I30" s="8" t="s">
        <v>230</v>
      </c>
      <c r="J30" s="8" t="s">
        <v>231</v>
      </c>
      <c r="K30" s="8" t="s">
        <v>232</v>
      </c>
      <c r="L30" s="11">
        <v>20</v>
      </c>
      <c r="M30" s="8" t="s">
        <v>34</v>
      </c>
      <c r="N30" s="8" t="s">
        <v>194</v>
      </c>
      <c r="O30" s="8">
        <v>20.1135</v>
      </c>
      <c r="P30" s="8" t="s">
        <v>225</v>
      </c>
      <c r="Q30" s="8" t="s">
        <v>226</v>
      </c>
      <c r="R30" s="8" t="s">
        <v>189</v>
      </c>
    </row>
    <row r="31" s="1" customFormat="1" ht="141" customHeight="1" spans="1:18">
      <c r="A31" s="8">
        <v>26</v>
      </c>
      <c r="B31" s="8" t="s">
        <v>233</v>
      </c>
      <c r="C31" s="8" t="s">
        <v>46</v>
      </c>
      <c r="D31" s="8" t="s">
        <v>26</v>
      </c>
      <c r="E31" s="8" t="s">
        <v>234</v>
      </c>
      <c r="F31" s="8" t="s">
        <v>219</v>
      </c>
      <c r="G31" s="8" t="s">
        <v>220</v>
      </c>
      <c r="H31" s="8" t="s">
        <v>235</v>
      </c>
      <c r="I31" s="8" t="s">
        <v>222</v>
      </c>
      <c r="J31" s="8" t="s">
        <v>236</v>
      </c>
      <c r="K31" s="8" t="s">
        <v>237</v>
      </c>
      <c r="L31" s="11">
        <v>20</v>
      </c>
      <c r="M31" s="8" t="s">
        <v>34</v>
      </c>
      <c r="N31" s="8" t="s">
        <v>194</v>
      </c>
      <c r="O31" s="8">
        <v>20.1135</v>
      </c>
      <c r="P31" s="8" t="s">
        <v>225</v>
      </c>
      <c r="Q31" s="8" t="s">
        <v>226</v>
      </c>
      <c r="R31" s="8" t="s">
        <v>189</v>
      </c>
    </row>
    <row r="32" s="1" customFormat="1" ht="168" customHeight="1" spans="1:18">
      <c r="A32" s="8">
        <v>27</v>
      </c>
      <c r="B32" s="8" t="s">
        <v>238</v>
      </c>
      <c r="C32" s="8" t="s">
        <v>46</v>
      </c>
      <c r="D32" s="8" t="s">
        <v>26</v>
      </c>
      <c r="E32" s="8" t="s">
        <v>239</v>
      </c>
      <c r="F32" s="18" t="s">
        <v>240</v>
      </c>
      <c r="G32" s="18" t="s">
        <v>241</v>
      </c>
      <c r="H32" s="8" t="s">
        <v>30</v>
      </c>
      <c r="I32" s="27" t="s">
        <v>65</v>
      </c>
      <c r="J32" s="27" t="s">
        <v>65</v>
      </c>
      <c r="K32" s="18" t="s">
        <v>242</v>
      </c>
      <c r="L32" s="11">
        <v>20</v>
      </c>
      <c r="M32" s="8" t="s">
        <v>34</v>
      </c>
      <c r="N32" s="8" t="s">
        <v>194</v>
      </c>
      <c r="O32" s="27" t="s">
        <v>65</v>
      </c>
      <c r="P32" s="18" t="s">
        <v>243</v>
      </c>
      <c r="Q32" s="18" t="s">
        <v>244</v>
      </c>
      <c r="R32" s="8" t="s">
        <v>189</v>
      </c>
    </row>
    <row r="33" s="1" customFormat="1" ht="195" customHeight="1" spans="1:18">
      <c r="A33" s="8">
        <v>28</v>
      </c>
      <c r="B33" s="8" t="s">
        <v>245</v>
      </c>
      <c r="C33" s="8" t="s">
        <v>46</v>
      </c>
      <c r="D33" s="8" t="s">
        <v>26</v>
      </c>
      <c r="E33" s="8" t="str">
        <f>MID(B33,9,8)</f>
        <v>观音堂林站金庄村</v>
      </c>
      <c r="F33" s="18" t="s">
        <v>240</v>
      </c>
      <c r="G33" s="18" t="s">
        <v>246</v>
      </c>
      <c r="H33" s="8" t="s">
        <v>30</v>
      </c>
      <c r="I33" s="27" t="s">
        <v>65</v>
      </c>
      <c r="J33" s="27" t="s">
        <v>65</v>
      </c>
      <c r="K33" s="18" t="s">
        <v>247</v>
      </c>
      <c r="L33" s="11">
        <v>20</v>
      </c>
      <c r="M33" s="8" t="s">
        <v>34</v>
      </c>
      <c r="N33" s="8" t="s">
        <v>194</v>
      </c>
      <c r="O33" s="27" t="s">
        <v>65</v>
      </c>
      <c r="P33" s="18" t="s">
        <v>243</v>
      </c>
      <c r="Q33" s="18" t="s">
        <v>244</v>
      </c>
      <c r="R33" s="8" t="s">
        <v>189</v>
      </c>
    </row>
    <row r="34" s="1" customFormat="1" ht="185" customHeight="1" spans="1:18">
      <c r="A34" s="8">
        <v>29</v>
      </c>
      <c r="B34" s="8" t="s">
        <v>248</v>
      </c>
      <c r="C34" s="8" t="s">
        <v>46</v>
      </c>
      <c r="D34" s="8" t="s">
        <v>26</v>
      </c>
      <c r="E34" s="8" t="str">
        <f>MID(B34,9,8)</f>
        <v>观音堂林站罗顶村</v>
      </c>
      <c r="F34" s="18" t="s">
        <v>240</v>
      </c>
      <c r="G34" s="18" t="s">
        <v>249</v>
      </c>
      <c r="H34" s="8" t="s">
        <v>30</v>
      </c>
      <c r="I34" s="27" t="s">
        <v>65</v>
      </c>
      <c r="J34" s="27" t="s">
        <v>65</v>
      </c>
      <c r="K34" s="18" t="s">
        <v>250</v>
      </c>
      <c r="L34" s="11">
        <v>20</v>
      </c>
      <c r="M34" s="8" t="s">
        <v>34</v>
      </c>
      <c r="N34" s="8" t="s">
        <v>194</v>
      </c>
      <c r="O34" s="27" t="s">
        <v>65</v>
      </c>
      <c r="P34" s="18" t="s">
        <v>243</v>
      </c>
      <c r="Q34" s="18" t="s">
        <v>244</v>
      </c>
      <c r="R34" s="8" t="s">
        <v>189</v>
      </c>
    </row>
    <row r="35" s="1" customFormat="1" ht="179" customHeight="1" spans="1:18">
      <c r="A35" s="8">
        <v>30</v>
      </c>
      <c r="B35" s="8" t="s">
        <v>251</v>
      </c>
      <c r="C35" s="8" t="s">
        <v>46</v>
      </c>
      <c r="D35" s="8" t="s">
        <v>26</v>
      </c>
      <c r="E35" s="8" t="str">
        <f>MID(B35,9,9)</f>
        <v>观音堂林站石板河村</v>
      </c>
      <c r="F35" s="18" t="s">
        <v>240</v>
      </c>
      <c r="G35" s="18" t="s">
        <v>252</v>
      </c>
      <c r="H35" s="8" t="s">
        <v>30</v>
      </c>
      <c r="I35" s="27" t="s">
        <v>65</v>
      </c>
      <c r="J35" s="27" t="s">
        <v>65</v>
      </c>
      <c r="K35" s="18" t="s">
        <v>66</v>
      </c>
      <c r="L35" s="11">
        <v>20</v>
      </c>
      <c r="M35" s="8" t="s">
        <v>34</v>
      </c>
      <c r="N35" s="8" t="s">
        <v>194</v>
      </c>
      <c r="O35" s="27" t="s">
        <v>65</v>
      </c>
      <c r="P35" s="18" t="s">
        <v>243</v>
      </c>
      <c r="Q35" s="18" t="s">
        <v>244</v>
      </c>
      <c r="R35" s="8" t="s">
        <v>189</v>
      </c>
    </row>
    <row r="36" s="1" customFormat="1" ht="183" customHeight="1" spans="1:18">
      <c r="A36" s="8">
        <v>31</v>
      </c>
      <c r="B36" s="8" t="s">
        <v>253</v>
      </c>
      <c r="C36" s="8" t="s">
        <v>46</v>
      </c>
      <c r="D36" s="8" t="s">
        <v>26</v>
      </c>
      <c r="E36" s="8" t="str">
        <f>MID(B36,9,9)</f>
        <v>观音堂林站大石扒村</v>
      </c>
      <c r="F36" s="18" t="s">
        <v>240</v>
      </c>
      <c r="G36" s="18" t="s">
        <v>241</v>
      </c>
      <c r="H36" s="8" t="s">
        <v>30</v>
      </c>
      <c r="I36" s="27" t="s">
        <v>65</v>
      </c>
      <c r="J36" s="27" t="s">
        <v>65</v>
      </c>
      <c r="K36" s="18" t="s">
        <v>60</v>
      </c>
      <c r="L36" s="11">
        <v>20</v>
      </c>
      <c r="M36" s="8" t="s">
        <v>34</v>
      </c>
      <c r="N36" s="8" t="s">
        <v>194</v>
      </c>
      <c r="O36" s="27" t="s">
        <v>65</v>
      </c>
      <c r="P36" s="18" t="s">
        <v>243</v>
      </c>
      <c r="Q36" s="18" t="s">
        <v>244</v>
      </c>
      <c r="R36" s="8" t="s">
        <v>189</v>
      </c>
    </row>
    <row r="37" s="1" customFormat="1" ht="177" customHeight="1" spans="1:18">
      <c r="A37" s="8">
        <v>32</v>
      </c>
      <c r="B37" s="8" t="s">
        <v>254</v>
      </c>
      <c r="C37" s="8" t="s">
        <v>46</v>
      </c>
      <c r="D37" s="8" t="s">
        <v>26</v>
      </c>
      <c r="E37" s="8" t="str">
        <f>MID(B37,9,9)</f>
        <v>观音堂林站北水峪村</v>
      </c>
      <c r="F37" s="18" t="s">
        <v>240</v>
      </c>
      <c r="G37" s="18" t="s">
        <v>255</v>
      </c>
      <c r="H37" s="8" t="s">
        <v>30</v>
      </c>
      <c r="I37" s="27" t="s">
        <v>65</v>
      </c>
      <c r="J37" s="27" t="s">
        <v>65</v>
      </c>
      <c r="K37" s="18" t="s">
        <v>256</v>
      </c>
      <c r="L37" s="11">
        <v>20</v>
      </c>
      <c r="M37" s="8" t="s">
        <v>34</v>
      </c>
      <c r="N37" s="8" t="s">
        <v>194</v>
      </c>
      <c r="O37" s="27" t="s">
        <v>65</v>
      </c>
      <c r="P37" s="18" t="s">
        <v>243</v>
      </c>
      <c r="Q37" s="18" t="s">
        <v>244</v>
      </c>
      <c r="R37" s="8" t="s">
        <v>189</v>
      </c>
    </row>
    <row r="38" ht="192" customHeight="1" spans="1:22">
      <c r="A38" s="8">
        <v>33</v>
      </c>
      <c r="B38" s="8" t="s">
        <v>257</v>
      </c>
      <c r="C38" s="8" t="s">
        <v>46</v>
      </c>
      <c r="D38" s="8" t="s">
        <v>26</v>
      </c>
      <c r="E38" s="8" t="str">
        <f>MID(B38,9,8)</f>
        <v>观音堂林站宋沟村</v>
      </c>
      <c r="F38" s="18" t="s">
        <v>240</v>
      </c>
      <c r="G38" s="18" t="s">
        <v>258</v>
      </c>
      <c r="H38" s="8" t="s">
        <v>30</v>
      </c>
      <c r="I38" s="27" t="s">
        <v>65</v>
      </c>
      <c r="J38" s="27" t="s">
        <v>65</v>
      </c>
      <c r="K38" s="18" t="s">
        <v>51</v>
      </c>
      <c r="L38" s="11">
        <v>20</v>
      </c>
      <c r="M38" s="8" t="s">
        <v>34</v>
      </c>
      <c r="N38" s="8" t="s">
        <v>194</v>
      </c>
      <c r="O38" s="27" t="s">
        <v>65</v>
      </c>
      <c r="P38" s="18" t="s">
        <v>243</v>
      </c>
      <c r="Q38" s="18" t="s">
        <v>244</v>
      </c>
      <c r="R38" s="8" t="s">
        <v>189</v>
      </c>
      <c r="V38" s="13"/>
    </row>
    <row r="39" s="1" customFormat="1" ht="206" customHeight="1" spans="1:22">
      <c r="A39" s="8">
        <v>34</v>
      </c>
      <c r="B39" s="8" t="s">
        <v>259</v>
      </c>
      <c r="C39" s="8" t="s">
        <v>46</v>
      </c>
      <c r="D39" s="8" t="s">
        <v>26</v>
      </c>
      <c r="E39" s="8" t="str">
        <f>MID(B39,9,9)</f>
        <v>观音堂林站滴水崖村</v>
      </c>
      <c r="F39" s="18" t="s">
        <v>240</v>
      </c>
      <c r="G39" s="18" t="s">
        <v>260</v>
      </c>
      <c r="H39" s="8" t="s">
        <v>30</v>
      </c>
      <c r="I39" s="27" t="s">
        <v>65</v>
      </c>
      <c r="J39" s="27" t="s">
        <v>65</v>
      </c>
      <c r="K39" s="18" t="s">
        <v>261</v>
      </c>
      <c r="L39" s="11">
        <v>20</v>
      </c>
      <c r="M39" s="8" t="s">
        <v>34</v>
      </c>
      <c r="N39" s="8" t="s">
        <v>194</v>
      </c>
      <c r="O39" s="27" t="s">
        <v>65</v>
      </c>
      <c r="P39" s="18" t="s">
        <v>243</v>
      </c>
      <c r="Q39" s="18" t="s">
        <v>244</v>
      </c>
      <c r="R39" s="8" t="s">
        <v>189</v>
      </c>
      <c r="V39" s="13"/>
    </row>
    <row r="40" s="1" customFormat="1" ht="191" customHeight="1" spans="1:22">
      <c r="A40" s="8">
        <v>35</v>
      </c>
      <c r="B40" s="8" t="s">
        <v>262</v>
      </c>
      <c r="C40" s="8" t="s">
        <v>46</v>
      </c>
      <c r="D40" s="8" t="s">
        <v>26</v>
      </c>
      <c r="E40" s="8" t="str">
        <f>MID(B40,9,8)</f>
        <v>观音堂林站余家村</v>
      </c>
      <c r="F40" s="18" t="s">
        <v>240</v>
      </c>
      <c r="G40" s="18" t="s">
        <v>263</v>
      </c>
      <c r="H40" s="8" t="s">
        <v>30</v>
      </c>
      <c r="I40" s="27" t="s">
        <v>65</v>
      </c>
      <c r="J40" s="27" t="s">
        <v>65</v>
      </c>
      <c r="K40" s="18" t="s">
        <v>264</v>
      </c>
      <c r="L40" s="11">
        <v>20</v>
      </c>
      <c r="M40" s="8" t="s">
        <v>34</v>
      </c>
      <c r="N40" s="8" t="s">
        <v>194</v>
      </c>
      <c r="O40" s="27" t="s">
        <v>65</v>
      </c>
      <c r="P40" s="18" t="s">
        <v>243</v>
      </c>
      <c r="Q40" s="18" t="s">
        <v>244</v>
      </c>
      <c r="R40" s="8" t="s">
        <v>189</v>
      </c>
      <c r="V40" s="13"/>
    </row>
    <row r="41" s="1" customFormat="1" ht="141" customHeight="1" spans="1:18">
      <c r="A41" s="8">
        <v>36</v>
      </c>
      <c r="B41" s="8" t="s">
        <v>265</v>
      </c>
      <c r="C41" s="8" t="s">
        <v>25</v>
      </c>
      <c r="D41" s="8" t="s">
        <v>26</v>
      </c>
      <c r="E41" s="8" t="str">
        <f>MID(B41,9,6)</f>
        <v>李庄乡闪庄村</v>
      </c>
      <c r="F41" s="8" t="s">
        <v>266</v>
      </c>
      <c r="G41" s="8" t="s">
        <v>267</v>
      </c>
      <c r="H41" s="8" t="s">
        <v>268</v>
      </c>
      <c r="I41" s="8" t="s">
        <v>269</v>
      </c>
      <c r="J41" s="8" t="s">
        <v>65</v>
      </c>
      <c r="K41" s="8" t="s">
        <v>270</v>
      </c>
      <c r="L41" s="11">
        <v>39</v>
      </c>
      <c r="M41" s="8" t="s">
        <v>34</v>
      </c>
      <c r="N41" s="8" t="s">
        <v>271</v>
      </c>
      <c r="O41" s="8">
        <v>39.242145</v>
      </c>
      <c r="P41" s="8" t="s">
        <v>272</v>
      </c>
      <c r="Q41" s="8" t="s">
        <v>153</v>
      </c>
      <c r="R41" s="8" t="s">
        <v>273</v>
      </c>
    </row>
    <row r="42" s="1" customFormat="1" ht="141" customHeight="1" spans="1:18">
      <c r="A42" s="8">
        <v>37</v>
      </c>
      <c r="B42" s="8" t="s">
        <v>274</v>
      </c>
      <c r="C42" s="8" t="s">
        <v>46</v>
      </c>
      <c r="D42" s="8" t="s">
        <v>26</v>
      </c>
      <c r="E42" s="8" t="str">
        <f>MID(B42,9,7)</f>
        <v>前营乡张旗营村</v>
      </c>
      <c r="F42" s="17">
        <v>43983</v>
      </c>
      <c r="G42" s="8" t="s">
        <v>275</v>
      </c>
      <c r="H42" s="8" t="s">
        <v>276</v>
      </c>
      <c r="I42" s="8" t="s">
        <v>213</v>
      </c>
      <c r="J42" s="8" t="s">
        <v>114</v>
      </c>
      <c r="K42" s="8" t="s">
        <v>207</v>
      </c>
      <c r="L42" s="11">
        <v>20</v>
      </c>
      <c r="M42" s="8" t="s">
        <v>34</v>
      </c>
      <c r="N42" s="8" t="s">
        <v>277</v>
      </c>
      <c r="O42" s="8">
        <v>32.67</v>
      </c>
      <c r="P42" s="8" t="s">
        <v>202</v>
      </c>
      <c r="Q42" s="8" t="s">
        <v>109</v>
      </c>
      <c r="R42" s="8" t="s">
        <v>189</v>
      </c>
    </row>
    <row r="43" s="1" customFormat="1" ht="260" customHeight="1" spans="1:18">
      <c r="A43" s="8">
        <v>38</v>
      </c>
      <c r="B43" s="8" t="s">
        <v>278</v>
      </c>
      <c r="C43" s="8" t="s">
        <v>46</v>
      </c>
      <c r="D43" s="8" t="s">
        <v>26</v>
      </c>
      <c r="E43" s="8" t="s">
        <v>165</v>
      </c>
      <c r="F43" s="8" t="s">
        <v>279</v>
      </c>
      <c r="G43" s="8" t="s">
        <v>280</v>
      </c>
      <c r="H43" s="8" t="s">
        <v>281</v>
      </c>
      <c r="I43" s="8" t="s">
        <v>65</v>
      </c>
      <c r="J43" s="8" t="s">
        <v>65</v>
      </c>
      <c r="K43" s="8" t="s">
        <v>169</v>
      </c>
      <c r="L43" s="11">
        <v>1207.02067</v>
      </c>
      <c r="M43" s="8" t="s">
        <v>34</v>
      </c>
      <c r="N43" s="8" t="s">
        <v>282</v>
      </c>
      <c r="O43" s="8" t="s">
        <v>65</v>
      </c>
      <c r="P43" s="8" t="s">
        <v>283</v>
      </c>
      <c r="Q43" s="8" t="s">
        <v>284</v>
      </c>
      <c r="R43" s="8" t="s">
        <v>285</v>
      </c>
    </row>
    <row r="44" s="1" customFormat="1" ht="409" customHeight="1" spans="1:18">
      <c r="A44" s="8">
        <v>39</v>
      </c>
      <c r="B44" s="8" t="s">
        <v>286</v>
      </c>
      <c r="C44" s="8" t="s">
        <v>46</v>
      </c>
      <c r="D44" s="8" t="s">
        <v>26</v>
      </c>
      <c r="E44" s="8" t="s">
        <v>165</v>
      </c>
      <c r="F44" s="8" t="s">
        <v>166</v>
      </c>
      <c r="G44" s="8" t="s">
        <v>287</v>
      </c>
      <c r="H44" s="8" t="s">
        <v>288</v>
      </c>
      <c r="I44" s="8" t="s">
        <v>65</v>
      </c>
      <c r="J44" s="8" t="s">
        <v>65</v>
      </c>
      <c r="K44" s="8" t="s">
        <v>169</v>
      </c>
      <c r="L44" s="10">
        <v>525.97933</v>
      </c>
      <c r="M44" s="8" t="s">
        <v>34</v>
      </c>
      <c r="N44" s="8" t="s">
        <v>289</v>
      </c>
      <c r="O44" s="8" t="s">
        <v>65</v>
      </c>
      <c r="P44" s="8" t="s">
        <v>65</v>
      </c>
      <c r="Q44" s="8" t="s">
        <v>65</v>
      </c>
      <c r="R44" s="8" t="s">
        <v>290</v>
      </c>
    </row>
    <row r="45" s="1" customFormat="1" ht="221" customHeight="1" spans="1:18">
      <c r="A45" s="8">
        <v>40</v>
      </c>
      <c r="B45" s="8" t="s">
        <v>291</v>
      </c>
      <c r="C45" s="8" t="s">
        <v>292</v>
      </c>
      <c r="D45" s="8" t="s">
        <v>26</v>
      </c>
      <c r="E45" s="8" t="s">
        <v>165</v>
      </c>
      <c r="F45" s="8" t="s">
        <v>166</v>
      </c>
      <c r="G45" s="8" t="s">
        <v>293</v>
      </c>
      <c r="H45" s="8" t="s">
        <v>294</v>
      </c>
      <c r="I45" s="8" t="s">
        <v>65</v>
      </c>
      <c r="J45" s="8" t="s">
        <v>65</v>
      </c>
      <c r="K45" s="8" t="s">
        <v>169</v>
      </c>
      <c r="L45" s="10">
        <v>172.8354</v>
      </c>
      <c r="M45" s="8" t="s">
        <v>34</v>
      </c>
      <c r="N45" s="8" t="s">
        <v>295</v>
      </c>
      <c r="O45" s="8" t="s">
        <v>65</v>
      </c>
      <c r="P45" s="8" t="s">
        <v>296</v>
      </c>
      <c r="Q45" s="8" t="s">
        <v>297</v>
      </c>
      <c r="R45" s="8" t="s">
        <v>298</v>
      </c>
    </row>
    <row r="46" ht="141" customHeight="1" spans="1:18">
      <c r="A46" s="8">
        <v>41</v>
      </c>
      <c r="B46" s="8" t="s">
        <v>299</v>
      </c>
      <c r="C46" s="8" t="s">
        <v>292</v>
      </c>
      <c r="D46" s="8" t="s">
        <v>26</v>
      </c>
      <c r="E46" s="8" t="s">
        <v>165</v>
      </c>
      <c r="F46" s="8" t="s">
        <v>166</v>
      </c>
      <c r="G46" s="8" t="s">
        <v>300</v>
      </c>
      <c r="H46" s="8" t="s">
        <v>168</v>
      </c>
      <c r="I46" s="8" t="s">
        <v>65</v>
      </c>
      <c r="J46" s="8" t="s">
        <v>65</v>
      </c>
      <c r="K46" s="8" t="s">
        <v>65</v>
      </c>
      <c r="L46" s="11">
        <v>150</v>
      </c>
      <c r="M46" s="8" t="s">
        <v>34</v>
      </c>
      <c r="N46" s="8" t="s">
        <v>295</v>
      </c>
      <c r="O46" s="8" t="s">
        <v>65</v>
      </c>
      <c r="P46" s="8" t="s">
        <v>301</v>
      </c>
      <c r="Q46" s="8" t="s">
        <v>153</v>
      </c>
      <c r="R46" s="8" t="s">
        <v>298</v>
      </c>
    </row>
    <row r="47" s="1" customFormat="1" ht="141" customHeight="1" spans="1:18">
      <c r="A47" s="8">
        <v>42</v>
      </c>
      <c r="B47" s="8" t="s">
        <v>302</v>
      </c>
      <c r="C47" s="8" t="s">
        <v>46</v>
      </c>
      <c r="D47" s="8" t="s">
        <v>26</v>
      </c>
      <c r="E47" s="8" t="s">
        <v>165</v>
      </c>
      <c r="F47" s="8" t="s">
        <v>166</v>
      </c>
      <c r="G47" s="8" t="s">
        <v>303</v>
      </c>
      <c r="H47" s="8" t="s">
        <v>65</v>
      </c>
      <c r="I47" s="8" t="s">
        <v>65</v>
      </c>
      <c r="J47" s="8" t="s">
        <v>65</v>
      </c>
      <c r="K47" s="8" t="s">
        <v>65</v>
      </c>
      <c r="L47" s="11">
        <v>1460</v>
      </c>
      <c r="M47" s="8" t="s">
        <v>34</v>
      </c>
      <c r="N47" s="8" t="s">
        <v>304</v>
      </c>
      <c r="O47" s="8" t="s">
        <v>65</v>
      </c>
      <c r="P47" s="8" t="s">
        <v>65</v>
      </c>
      <c r="Q47" s="8" t="s">
        <v>65</v>
      </c>
      <c r="R47" s="8" t="s">
        <v>305</v>
      </c>
    </row>
    <row r="48" s="1" customFormat="1" ht="141" customHeight="1" spans="1:21">
      <c r="A48" s="8">
        <v>43</v>
      </c>
      <c r="B48" s="8" t="s">
        <v>306</v>
      </c>
      <c r="C48" s="8" t="s">
        <v>25</v>
      </c>
      <c r="D48" s="8" t="s">
        <v>26</v>
      </c>
      <c r="E48" s="8" t="str">
        <f>MID(B48,9,6)</f>
        <v>石桥镇寺门村</v>
      </c>
      <c r="F48" s="17">
        <v>43922</v>
      </c>
      <c r="G48" s="8" t="s">
        <v>307</v>
      </c>
      <c r="H48" s="8" t="s">
        <v>308</v>
      </c>
      <c r="I48" s="8" t="s">
        <v>309</v>
      </c>
      <c r="J48" s="8" t="s">
        <v>133</v>
      </c>
      <c r="K48" s="8" t="s">
        <v>310</v>
      </c>
      <c r="L48" s="11">
        <v>50</v>
      </c>
      <c r="M48" s="8" t="s">
        <v>34</v>
      </c>
      <c r="N48" s="8" t="s">
        <v>295</v>
      </c>
      <c r="O48" s="8">
        <v>50.718354</v>
      </c>
      <c r="P48" s="8" t="s">
        <v>311</v>
      </c>
      <c r="Q48" s="8" t="s">
        <v>312</v>
      </c>
      <c r="R48" s="8" t="s">
        <v>298</v>
      </c>
      <c r="S48" s="13"/>
      <c r="T48" s="13"/>
      <c r="U48" s="13"/>
    </row>
    <row r="49" s="1" customFormat="1" ht="141" customHeight="1" spans="1:18">
      <c r="A49" s="8">
        <v>44</v>
      </c>
      <c r="B49" s="8" t="s">
        <v>313</v>
      </c>
      <c r="C49" s="8" t="s">
        <v>25</v>
      </c>
      <c r="D49" s="8" t="s">
        <v>26</v>
      </c>
      <c r="E49" s="8" t="s">
        <v>314</v>
      </c>
      <c r="F49" s="8" t="s">
        <v>315</v>
      </c>
      <c r="G49" s="8" t="s">
        <v>316</v>
      </c>
      <c r="H49" s="8" t="s">
        <v>317</v>
      </c>
      <c r="I49" s="8" t="s">
        <v>318</v>
      </c>
      <c r="J49" s="8" t="s">
        <v>319</v>
      </c>
      <c r="K49" s="8" t="s">
        <v>320</v>
      </c>
      <c r="L49" s="11">
        <v>100</v>
      </c>
      <c r="M49" s="8" t="s">
        <v>34</v>
      </c>
      <c r="N49" s="8" t="s">
        <v>295</v>
      </c>
      <c r="O49" s="8">
        <v>99.890063</v>
      </c>
      <c r="P49" s="8" t="s">
        <v>321</v>
      </c>
      <c r="Q49" s="8" t="s">
        <v>312</v>
      </c>
      <c r="R49" s="8" t="s">
        <v>298</v>
      </c>
    </row>
    <row r="50" s="1" customFormat="1" ht="141" customHeight="1" spans="1:18">
      <c r="A50" s="8">
        <v>45</v>
      </c>
      <c r="B50" s="8" t="s">
        <v>322</v>
      </c>
      <c r="C50" s="8" t="s">
        <v>25</v>
      </c>
      <c r="D50" s="8" t="s">
        <v>26</v>
      </c>
      <c r="E50" s="8" t="s">
        <v>323</v>
      </c>
      <c r="F50" s="8" t="s">
        <v>198</v>
      </c>
      <c r="G50" s="8" t="s">
        <v>324</v>
      </c>
      <c r="H50" s="8" t="s">
        <v>325</v>
      </c>
      <c r="I50" s="8" t="s">
        <v>326</v>
      </c>
      <c r="J50" s="8" t="s">
        <v>116</v>
      </c>
      <c r="K50" s="8" t="s">
        <v>327</v>
      </c>
      <c r="L50" s="11">
        <v>123</v>
      </c>
      <c r="M50" s="8" t="s">
        <v>34</v>
      </c>
      <c r="N50" s="8" t="s">
        <v>295</v>
      </c>
      <c r="O50" s="8">
        <v>116.91</v>
      </c>
      <c r="P50" s="8" t="s">
        <v>328</v>
      </c>
      <c r="Q50" s="8" t="s">
        <v>312</v>
      </c>
      <c r="R50" s="8" t="s">
        <v>298</v>
      </c>
    </row>
    <row r="51" ht="192" customHeight="1" spans="1:18">
      <c r="A51" s="8">
        <v>46</v>
      </c>
      <c r="B51" s="8" t="s">
        <v>329</v>
      </c>
      <c r="C51" s="8" t="s">
        <v>25</v>
      </c>
      <c r="D51" s="8" t="s">
        <v>26</v>
      </c>
      <c r="E51" s="8" t="s">
        <v>330</v>
      </c>
      <c r="F51" s="8" t="s">
        <v>331</v>
      </c>
      <c r="G51" s="18" t="s">
        <v>332</v>
      </c>
      <c r="H51" s="18" t="s">
        <v>333</v>
      </c>
      <c r="I51" s="28" t="s">
        <v>334</v>
      </c>
      <c r="J51" s="8" t="s">
        <v>335</v>
      </c>
      <c r="K51" s="8" t="s">
        <v>336</v>
      </c>
      <c r="L51" s="11">
        <v>134</v>
      </c>
      <c r="M51" s="8" t="s">
        <v>34</v>
      </c>
      <c r="N51" s="8" t="s">
        <v>295</v>
      </c>
      <c r="O51" s="8">
        <v>137.785201</v>
      </c>
      <c r="P51" s="8" t="s">
        <v>337</v>
      </c>
      <c r="Q51" s="8" t="s">
        <v>312</v>
      </c>
      <c r="R51" s="8" t="s">
        <v>298</v>
      </c>
    </row>
    <row r="52" s="1" customFormat="1" ht="141" customHeight="1" spans="1:18">
      <c r="A52" s="8">
        <v>47</v>
      </c>
      <c r="B52" s="8" t="s">
        <v>338</v>
      </c>
      <c r="C52" s="8" t="s">
        <v>25</v>
      </c>
      <c r="D52" s="8" t="s">
        <v>26</v>
      </c>
      <c r="E52" s="8" t="s">
        <v>339</v>
      </c>
      <c r="F52" s="8" t="s">
        <v>340</v>
      </c>
      <c r="G52" s="8" t="s">
        <v>341</v>
      </c>
      <c r="H52" s="8" t="s">
        <v>342</v>
      </c>
      <c r="I52" s="8" t="s">
        <v>343</v>
      </c>
      <c r="J52" s="8" t="s">
        <v>150</v>
      </c>
      <c r="K52" s="8" t="s">
        <v>344</v>
      </c>
      <c r="L52" s="11">
        <v>100</v>
      </c>
      <c r="M52" s="8" t="s">
        <v>34</v>
      </c>
      <c r="N52" s="8" t="s">
        <v>295</v>
      </c>
      <c r="O52" s="8">
        <v>99.738412</v>
      </c>
      <c r="P52" s="29" t="s">
        <v>345</v>
      </c>
      <c r="Q52" s="8" t="s">
        <v>312</v>
      </c>
      <c r="R52" s="8" t="s">
        <v>298</v>
      </c>
    </row>
    <row r="53" s="1" customFormat="1" ht="141" customHeight="1" spans="1:18">
      <c r="A53" s="8">
        <v>48</v>
      </c>
      <c r="B53" s="8" t="s">
        <v>346</v>
      </c>
      <c r="C53" s="8" t="s">
        <v>25</v>
      </c>
      <c r="D53" s="8" t="s">
        <v>26</v>
      </c>
      <c r="E53" s="8" t="s">
        <v>347</v>
      </c>
      <c r="F53" s="8" t="s">
        <v>182</v>
      </c>
      <c r="G53" s="8" t="s">
        <v>348</v>
      </c>
      <c r="H53" s="8" t="s">
        <v>349</v>
      </c>
      <c r="I53" s="8" t="s">
        <v>350</v>
      </c>
      <c r="J53" s="8" t="s">
        <v>351</v>
      </c>
      <c r="K53" s="8" t="s">
        <v>352</v>
      </c>
      <c r="L53" s="11">
        <v>152</v>
      </c>
      <c r="M53" s="8" t="s">
        <v>34</v>
      </c>
      <c r="N53" s="8" t="s">
        <v>295</v>
      </c>
      <c r="O53" s="8">
        <v>153</v>
      </c>
      <c r="P53" s="8" t="s">
        <v>353</v>
      </c>
      <c r="Q53" s="8" t="s">
        <v>312</v>
      </c>
      <c r="R53" s="8" t="s">
        <v>298</v>
      </c>
    </row>
    <row r="54" s="1" customFormat="1" ht="286" customHeight="1" spans="1:23">
      <c r="A54" s="8">
        <v>49</v>
      </c>
      <c r="B54" s="8" t="s">
        <v>354</v>
      </c>
      <c r="C54" s="8" t="s">
        <v>25</v>
      </c>
      <c r="D54" s="8" t="s">
        <v>26</v>
      </c>
      <c r="E54" s="8" t="str">
        <f>MID(B54,9,7)</f>
        <v>周庄镇中和寨村</v>
      </c>
      <c r="F54" s="8" t="s">
        <v>355</v>
      </c>
      <c r="G54" s="10" t="s">
        <v>356</v>
      </c>
      <c r="H54" s="8" t="s">
        <v>357</v>
      </c>
      <c r="I54" s="8" t="s">
        <v>358</v>
      </c>
      <c r="J54" s="8" t="s">
        <v>359</v>
      </c>
      <c r="K54" s="8" t="s">
        <v>224</v>
      </c>
      <c r="L54" s="11">
        <v>100</v>
      </c>
      <c r="M54" s="8" t="s">
        <v>34</v>
      </c>
      <c r="N54" s="8" t="s">
        <v>295</v>
      </c>
      <c r="O54" s="8">
        <v>102.971129</v>
      </c>
      <c r="P54" s="8" t="s">
        <v>360</v>
      </c>
      <c r="Q54" s="8" t="s">
        <v>37</v>
      </c>
      <c r="R54" s="8" t="s">
        <v>298</v>
      </c>
      <c r="S54" s="8" t="s">
        <v>361</v>
      </c>
      <c r="W54" s="14"/>
    </row>
    <row r="55" ht="72" spans="1:18">
      <c r="A55" s="8">
        <v>50</v>
      </c>
      <c r="B55" s="8" t="s">
        <v>362</v>
      </c>
      <c r="C55" s="8" t="s">
        <v>25</v>
      </c>
      <c r="D55" s="8" t="s">
        <v>26</v>
      </c>
      <c r="E55" s="8" t="str">
        <f>MID(B55,9,6)</f>
        <v>周庄镇孙庄村</v>
      </c>
      <c r="F55" s="8" t="s">
        <v>355</v>
      </c>
      <c r="G55" s="8" t="s">
        <v>363</v>
      </c>
      <c r="H55" s="8" t="s">
        <v>357</v>
      </c>
      <c r="I55" s="8" t="s">
        <v>364</v>
      </c>
      <c r="J55" s="8" t="s">
        <v>359</v>
      </c>
      <c r="K55" s="8" t="s">
        <v>232</v>
      </c>
      <c r="L55" s="11">
        <v>75</v>
      </c>
      <c r="M55" s="8" t="s">
        <v>34</v>
      </c>
      <c r="N55" s="8" t="s">
        <v>295</v>
      </c>
      <c r="O55" s="8">
        <v>73.742955</v>
      </c>
      <c r="P55" s="8" t="s">
        <v>365</v>
      </c>
      <c r="Q55" s="8" t="s">
        <v>37</v>
      </c>
      <c r="R55" s="8" t="s">
        <v>298</v>
      </c>
    </row>
    <row r="56" ht="138" customHeight="1" spans="1:18">
      <c r="A56" s="8">
        <v>51</v>
      </c>
      <c r="B56" s="8" t="s">
        <v>366</v>
      </c>
      <c r="C56" s="8" t="s">
        <v>25</v>
      </c>
      <c r="D56" s="8" t="s">
        <v>26</v>
      </c>
      <c r="E56" s="8" t="s">
        <v>367</v>
      </c>
      <c r="F56" s="22" t="s">
        <v>48</v>
      </c>
      <c r="G56" s="8" t="s">
        <v>368</v>
      </c>
      <c r="H56" s="8" t="s">
        <v>30</v>
      </c>
      <c r="I56" s="18" t="s">
        <v>326</v>
      </c>
      <c r="J56" s="18" t="s">
        <v>369</v>
      </c>
      <c r="K56" s="8" t="s">
        <v>370</v>
      </c>
      <c r="L56" s="11">
        <v>62</v>
      </c>
      <c r="M56" s="8" t="s">
        <v>34</v>
      </c>
      <c r="N56" s="8" t="s">
        <v>295</v>
      </c>
      <c r="O56" s="8">
        <v>62.84068</v>
      </c>
      <c r="P56" s="8" t="s">
        <v>371</v>
      </c>
      <c r="Q56" s="18" t="s">
        <v>37</v>
      </c>
      <c r="R56" s="8" t="s">
        <v>298</v>
      </c>
    </row>
    <row r="57" ht="108" spans="1:18">
      <c r="A57" s="8">
        <v>52</v>
      </c>
      <c r="B57" s="8" t="s">
        <v>372</v>
      </c>
      <c r="C57" s="8" t="s">
        <v>25</v>
      </c>
      <c r="D57" s="8" t="s">
        <v>26</v>
      </c>
      <c r="E57" s="8" t="str">
        <f t="shared" ref="E57:E62" si="0">MID(B57,9,9)</f>
        <v>观音堂林站大石扒村</v>
      </c>
      <c r="F57" s="18" t="s">
        <v>48</v>
      </c>
      <c r="G57" s="18" t="s">
        <v>373</v>
      </c>
      <c r="H57" s="8" t="s">
        <v>30</v>
      </c>
      <c r="I57" s="18" t="s">
        <v>374</v>
      </c>
      <c r="J57" s="18" t="s">
        <v>375</v>
      </c>
      <c r="K57" s="18" t="s">
        <v>376</v>
      </c>
      <c r="L57" s="11">
        <v>84</v>
      </c>
      <c r="M57" s="8" t="s">
        <v>34</v>
      </c>
      <c r="N57" s="8" t="s">
        <v>295</v>
      </c>
      <c r="O57" s="8">
        <v>84.496731</v>
      </c>
      <c r="P57" s="18" t="s">
        <v>377</v>
      </c>
      <c r="Q57" s="18" t="s">
        <v>37</v>
      </c>
      <c r="R57" s="8" t="s">
        <v>298</v>
      </c>
    </row>
    <row r="58" ht="72" spans="1:18">
      <c r="A58" s="8">
        <v>53</v>
      </c>
      <c r="B58" s="8" t="s">
        <v>378</v>
      </c>
      <c r="C58" s="8" t="s">
        <v>25</v>
      </c>
      <c r="D58" s="8" t="s">
        <v>26</v>
      </c>
      <c r="E58" s="8" t="str">
        <f t="shared" si="0"/>
        <v>观音堂林站大石扒村</v>
      </c>
      <c r="F58" s="18" t="s">
        <v>48</v>
      </c>
      <c r="G58" s="18" t="s">
        <v>379</v>
      </c>
      <c r="H58" s="8" t="s">
        <v>30</v>
      </c>
      <c r="I58" s="18" t="s">
        <v>380</v>
      </c>
      <c r="J58" s="18" t="s">
        <v>375</v>
      </c>
      <c r="K58" s="18" t="s">
        <v>376</v>
      </c>
      <c r="L58" s="11">
        <v>117</v>
      </c>
      <c r="M58" s="8" t="s">
        <v>34</v>
      </c>
      <c r="N58" s="8" t="s">
        <v>295</v>
      </c>
      <c r="O58" s="8">
        <v>118.89546</v>
      </c>
      <c r="P58" s="18" t="s">
        <v>381</v>
      </c>
      <c r="Q58" s="18" t="s">
        <v>37</v>
      </c>
      <c r="R58" s="8" t="s">
        <v>298</v>
      </c>
    </row>
    <row r="59" ht="96" spans="1:18">
      <c r="A59" s="8">
        <v>54</v>
      </c>
      <c r="B59" s="8" t="s">
        <v>382</v>
      </c>
      <c r="C59" s="8" t="s">
        <v>25</v>
      </c>
      <c r="D59" s="8" t="s">
        <v>26</v>
      </c>
      <c r="E59" s="8" t="s">
        <v>383</v>
      </c>
      <c r="F59" s="8" t="s">
        <v>384</v>
      </c>
      <c r="G59" s="8" t="s">
        <v>385</v>
      </c>
      <c r="H59" s="8" t="s">
        <v>386</v>
      </c>
      <c r="I59" s="8" t="s">
        <v>387</v>
      </c>
      <c r="J59" s="8" t="s">
        <v>388</v>
      </c>
      <c r="K59" s="8" t="s">
        <v>389</v>
      </c>
      <c r="L59" s="11">
        <v>120</v>
      </c>
      <c r="M59" s="8" t="s">
        <v>34</v>
      </c>
      <c r="N59" s="8" t="s">
        <v>295</v>
      </c>
      <c r="O59" s="8">
        <v>118.843518</v>
      </c>
      <c r="P59" s="8" t="s">
        <v>390</v>
      </c>
      <c r="Q59" s="8" t="s">
        <v>312</v>
      </c>
      <c r="R59" s="8" t="s">
        <v>298</v>
      </c>
    </row>
    <row r="60" ht="132" spans="1:18">
      <c r="A60" s="8">
        <v>55</v>
      </c>
      <c r="B60" s="8" t="s">
        <v>391</v>
      </c>
      <c r="C60" s="8" t="s">
        <v>25</v>
      </c>
      <c r="D60" s="8" t="s">
        <v>26</v>
      </c>
      <c r="E60" s="8" t="str">
        <f t="shared" si="0"/>
        <v>观音堂林站闫三湾村</v>
      </c>
      <c r="F60" s="23">
        <v>43952</v>
      </c>
      <c r="G60" s="8" t="s">
        <v>392</v>
      </c>
      <c r="H60" s="8" t="s">
        <v>30</v>
      </c>
      <c r="I60" s="8" t="s">
        <v>393</v>
      </c>
      <c r="J60" s="8" t="s">
        <v>394</v>
      </c>
      <c r="K60" s="8" t="s">
        <v>395</v>
      </c>
      <c r="L60" s="11">
        <v>120</v>
      </c>
      <c r="M60" s="8" t="s">
        <v>34</v>
      </c>
      <c r="N60" s="8" t="s">
        <v>295</v>
      </c>
      <c r="O60" s="8">
        <v>120.480974</v>
      </c>
      <c r="P60" s="8" t="s">
        <v>396</v>
      </c>
      <c r="Q60" s="8" t="s">
        <v>37</v>
      </c>
      <c r="R60" s="8" t="s">
        <v>298</v>
      </c>
    </row>
    <row r="61" ht="72" spans="1:18">
      <c r="A61" s="8">
        <v>56</v>
      </c>
      <c r="B61" s="8" t="s">
        <v>397</v>
      </c>
      <c r="C61" s="8" t="s">
        <v>25</v>
      </c>
      <c r="D61" s="8" t="s">
        <v>26</v>
      </c>
      <c r="E61" s="8" t="str">
        <f>MID(B61,9,8)</f>
        <v>观音堂林站马堂村</v>
      </c>
      <c r="F61" s="18" t="s">
        <v>398</v>
      </c>
      <c r="G61" s="18" t="s">
        <v>399</v>
      </c>
      <c r="H61" s="8" t="s">
        <v>30</v>
      </c>
      <c r="I61" s="18" t="s">
        <v>400</v>
      </c>
      <c r="J61" s="18" t="s">
        <v>375</v>
      </c>
      <c r="K61" s="18" t="s">
        <v>401</v>
      </c>
      <c r="L61" s="11">
        <v>80</v>
      </c>
      <c r="M61" s="8" t="s">
        <v>34</v>
      </c>
      <c r="N61" s="8" t="s">
        <v>295</v>
      </c>
      <c r="O61" s="8">
        <v>82.971883</v>
      </c>
      <c r="P61" s="18" t="s">
        <v>402</v>
      </c>
      <c r="Q61" s="18" t="s">
        <v>37</v>
      </c>
      <c r="R61" s="8" t="s">
        <v>298</v>
      </c>
    </row>
    <row r="62" ht="72" spans="1:18">
      <c r="A62" s="8">
        <v>57</v>
      </c>
      <c r="B62" s="8" t="s">
        <v>403</v>
      </c>
      <c r="C62" s="8" t="s">
        <v>46</v>
      </c>
      <c r="D62" s="8" t="s">
        <v>26</v>
      </c>
      <c r="E62" s="8" t="s">
        <v>104</v>
      </c>
      <c r="F62" s="8" t="s">
        <v>404</v>
      </c>
      <c r="G62" s="8" t="s">
        <v>405</v>
      </c>
      <c r="H62" s="8" t="s">
        <v>406</v>
      </c>
      <c r="I62" s="8" t="s">
        <v>407</v>
      </c>
      <c r="J62" s="8" t="s">
        <v>408</v>
      </c>
      <c r="K62" s="8" t="s">
        <v>409</v>
      </c>
      <c r="L62" s="11">
        <v>170</v>
      </c>
      <c r="M62" s="8" t="s">
        <v>34</v>
      </c>
      <c r="N62" s="8" t="s">
        <v>410</v>
      </c>
      <c r="O62" s="8" t="s">
        <v>411</v>
      </c>
      <c r="P62" s="8" t="s">
        <v>412</v>
      </c>
      <c r="Q62" s="8" t="s">
        <v>109</v>
      </c>
      <c r="R62" s="8" t="s">
        <v>38</v>
      </c>
    </row>
    <row r="63" ht="72" spans="1:18">
      <c r="A63" s="8">
        <v>58</v>
      </c>
      <c r="B63" s="8" t="s">
        <v>413</v>
      </c>
      <c r="C63" s="8" t="s">
        <v>25</v>
      </c>
      <c r="D63" s="8" t="s">
        <v>26</v>
      </c>
      <c r="E63" s="8" t="str">
        <f>MID(B63,9,8)</f>
        <v>商酒务镇皂角树村</v>
      </c>
      <c r="F63" s="8" t="s">
        <v>414</v>
      </c>
      <c r="G63" s="8" t="s">
        <v>415</v>
      </c>
      <c r="H63" s="8" t="s">
        <v>416</v>
      </c>
      <c r="I63" s="8" t="s">
        <v>417</v>
      </c>
      <c r="J63" s="8" t="s">
        <v>418</v>
      </c>
      <c r="K63" s="8" t="s">
        <v>419</v>
      </c>
      <c r="L63" s="11">
        <v>50</v>
      </c>
      <c r="M63" s="8" t="s">
        <v>34</v>
      </c>
      <c r="N63" s="8" t="s">
        <v>420</v>
      </c>
      <c r="O63" s="8">
        <v>47.316685</v>
      </c>
      <c r="P63" s="8" t="s">
        <v>421</v>
      </c>
      <c r="Q63" s="8" t="s">
        <v>37</v>
      </c>
      <c r="R63" s="8" t="s">
        <v>189</v>
      </c>
    </row>
    <row r="64" spans="6:6">
      <c r="F64" s="24"/>
    </row>
    <row r="65" spans="6:6">
      <c r="F65" s="24"/>
    </row>
    <row r="66" spans="6:6">
      <c r="F66" s="24"/>
    </row>
    <row r="67" spans="6:6">
      <c r="F67" s="24"/>
    </row>
    <row r="68" spans="6:6">
      <c r="F68" s="24"/>
    </row>
    <row r="69" spans="6:6">
      <c r="F69" s="24"/>
    </row>
    <row r="70" spans="6:6">
      <c r="F70" s="24"/>
    </row>
    <row r="71" spans="6:6">
      <c r="F71" s="24"/>
    </row>
    <row r="72" spans="6:6">
      <c r="F72" s="24"/>
    </row>
    <row r="73" spans="6:6">
      <c r="F73" s="24"/>
    </row>
    <row r="74" spans="6:6">
      <c r="F74" s="24"/>
    </row>
    <row r="75" spans="6:6">
      <c r="F75" s="24"/>
    </row>
    <row r="76" spans="6:6">
      <c r="F76" s="24"/>
    </row>
    <row r="77" spans="6:6">
      <c r="F77" s="24"/>
    </row>
    <row r="78" spans="6:6">
      <c r="F78" s="24"/>
    </row>
    <row r="79" spans="6:6">
      <c r="F79" s="24"/>
    </row>
    <row r="80" spans="6:6">
      <c r="F80" s="24"/>
    </row>
    <row r="81" spans="6:6">
      <c r="F81" s="24"/>
    </row>
    <row r="82" spans="6:6">
      <c r="F82" s="24"/>
    </row>
    <row r="83" spans="6:6">
      <c r="F83" s="24"/>
    </row>
    <row r="84" spans="6:6">
      <c r="F84" s="24"/>
    </row>
    <row r="85" spans="6:6">
      <c r="F85" s="24"/>
    </row>
    <row r="86" spans="6:6">
      <c r="F86" s="24"/>
    </row>
    <row r="87" spans="6:6">
      <c r="F87" s="24"/>
    </row>
    <row r="88" spans="6:6">
      <c r="F88" s="24"/>
    </row>
    <row r="89" spans="6:6">
      <c r="F89" s="24"/>
    </row>
    <row r="90" spans="6:6">
      <c r="F90" s="24"/>
    </row>
    <row r="91" spans="6:6">
      <c r="F91" s="24"/>
    </row>
    <row r="92" spans="6:6">
      <c r="F92" s="24"/>
    </row>
    <row r="93" spans="6:6">
      <c r="F93" s="24"/>
    </row>
    <row r="94" spans="6:6">
      <c r="F94" s="24"/>
    </row>
    <row r="95" spans="6:6">
      <c r="F95" s="24"/>
    </row>
    <row r="96" spans="6:6">
      <c r="F96" s="24"/>
    </row>
    <row r="97" spans="6:6">
      <c r="F97" s="24"/>
    </row>
    <row r="98" spans="6:6">
      <c r="F98" s="24"/>
    </row>
    <row r="99" spans="6:6">
      <c r="F99" s="24"/>
    </row>
  </sheetData>
  <mergeCells count="22">
    <mergeCell ref="A1:R1"/>
    <mergeCell ref="B2:K2"/>
    <mergeCell ref="L2:O2"/>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2:P4"/>
    <mergeCell ref="Q2:Q4"/>
    <mergeCell ref="R2:R4"/>
    <mergeCell ref="S2:S4"/>
  </mergeCells>
  <conditionalFormatting sqref="J11">
    <cfRule type="duplicateValues" dxfId="0" priority="2"/>
  </conditionalFormatting>
  <conditionalFormatting sqref="J12">
    <cfRule type="duplicateValues" dxfId="0" priority="1"/>
  </conditionalFormatting>
  <conditionalFormatting sqref="B6:B54">
    <cfRule type="duplicateValues" dxfId="0" priority="4"/>
  </conditionalFormatting>
  <conditionalFormatting sqref="F9:G9 I9:Q9">
    <cfRule type="duplicateValues" dxfId="0" priority="3"/>
  </conditionalFormatting>
  <pageMargins left="0.751388888888889" right="0.751388888888889" top="1" bottom="1" header="0.5" footer="0.5"/>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3"/>
  <sheetViews>
    <sheetView workbookViewId="0">
      <selection activeCell="U6" sqref="U6"/>
    </sheetView>
  </sheetViews>
  <sheetFormatPr defaultColWidth="9" defaultRowHeight="13.5"/>
  <cols>
    <col min="1" max="5" width="9" style="3"/>
    <col min="6" max="6" width="10.75" style="3" customWidth="1"/>
    <col min="7" max="7" width="19.5" style="3" customWidth="1"/>
    <col min="8" max="11" width="9" style="3"/>
    <col min="12" max="12" width="11.5" style="3"/>
    <col min="13" max="14" width="9" style="3"/>
    <col min="15" max="15" width="11.25" style="4" customWidth="1"/>
    <col min="16" max="16" width="11.125" style="3" customWidth="1"/>
    <col min="17" max="17" width="12.25" style="3" customWidth="1"/>
    <col min="18" max="18" width="9" style="3"/>
    <col min="19" max="19" width="9" style="1" hidden="1" customWidth="1"/>
    <col min="20" max="16384" width="9" style="1"/>
  </cols>
  <sheetData>
    <row r="1" s="1" customFormat="1" ht="40" customHeight="1" spans="1:18">
      <c r="A1" s="5" t="s">
        <v>0</v>
      </c>
      <c r="B1" s="5"/>
      <c r="C1" s="5"/>
      <c r="D1" s="5"/>
      <c r="E1" s="5"/>
      <c r="F1" s="5"/>
      <c r="G1" s="5"/>
      <c r="H1" s="5"/>
      <c r="I1" s="5"/>
      <c r="J1" s="5"/>
      <c r="K1" s="5"/>
      <c r="L1" s="5"/>
      <c r="M1" s="5"/>
      <c r="N1" s="5"/>
      <c r="O1" s="4"/>
      <c r="P1" s="5"/>
      <c r="Q1" s="5"/>
      <c r="R1" s="5"/>
    </row>
    <row r="2" s="1" customFormat="1" ht="26" customHeight="1" spans="1:19">
      <c r="A2" s="6" t="s">
        <v>1</v>
      </c>
      <c r="B2" s="6" t="s">
        <v>2</v>
      </c>
      <c r="C2" s="6"/>
      <c r="D2" s="6"/>
      <c r="E2" s="6"/>
      <c r="F2" s="6"/>
      <c r="G2" s="6"/>
      <c r="H2" s="6"/>
      <c r="I2" s="6"/>
      <c r="J2" s="6"/>
      <c r="K2" s="6"/>
      <c r="L2" s="6" t="s">
        <v>3</v>
      </c>
      <c r="M2" s="6"/>
      <c r="N2" s="6"/>
      <c r="O2" s="6"/>
      <c r="P2" s="7" t="s">
        <v>4</v>
      </c>
      <c r="Q2" s="7" t="s">
        <v>5</v>
      </c>
      <c r="R2" s="6" t="s">
        <v>6</v>
      </c>
      <c r="S2" s="12" t="s">
        <v>7</v>
      </c>
    </row>
    <row r="3" s="1" customFormat="1" ht="15" customHeight="1" spans="1:19">
      <c r="A3" s="6"/>
      <c r="B3" s="6" t="s">
        <v>8</v>
      </c>
      <c r="C3" s="6" t="s">
        <v>9</v>
      </c>
      <c r="D3" s="6" t="s">
        <v>10</v>
      </c>
      <c r="E3" s="6" t="s">
        <v>11</v>
      </c>
      <c r="F3" s="7" t="s">
        <v>12</v>
      </c>
      <c r="G3" s="7" t="s">
        <v>13</v>
      </c>
      <c r="H3" s="7" t="s">
        <v>14</v>
      </c>
      <c r="I3" s="7" t="s">
        <v>15</v>
      </c>
      <c r="J3" s="7" t="s">
        <v>16</v>
      </c>
      <c r="K3" s="7" t="s">
        <v>17</v>
      </c>
      <c r="L3" s="6" t="s">
        <v>18</v>
      </c>
      <c r="M3" s="6" t="s">
        <v>19</v>
      </c>
      <c r="N3" s="6" t="s">
        <v>20</v>
      </c>
      <c r="O3" s="7" t="s">
        <v>21</v>
      </c>
      <c r="P3" s="7"/>
      <c r="Q3" s="7"/>
      <c r="R3" s="6"/>
      <c r="S3" s="12"/>
    </row>
    <row r="4" s="1" customFormat="1" ht="21" customHeight="1" spans="1:18">
      <c r="A4" s="6"/>
      <c r="B4" s="6"/>
      <c r="C4" s="6"/>
      <c r="D4" s="6"/>
      <c r="E4" s="6"/>
      <c r="F4" s="7"/>
      <c r="G4" s="7"/>
      <c r="H4" s="7"/>
      <c r="I4" s="7"/>
      <c r="J4" s="7"/>
      <c r="K4" s="7"/>
      <c r="L4" s="6"/>
      <c r="M4" s="6"/>
      <c r="N4" s="6"/>
      <c r="O4" s="7"/>
      <c r="P4" s="7"/>
      <c r="Q4" s="7"/>
      <c r="R4" s="6"/>
    </row>
    <row r="5" s="2" customFormat="1" ht="34" customHeight="1" spans="1:18">
      <c r="A5" s="6" t="s">
        <v>23</v>
      </c>
      <c r="B5" s="6"/>
      <c r="C5" s="6"/>
      <c r="D5" s="6"/>
      <c r="E5" s="6"/>
      <c r="F5" s="6"/>
      <c r="G5" s="6"/>
      <c r="H5" s="6"/>
      <c r="I5" s="6"/>
      <c r="J5" s="6"/>
      <c r="K5" s="6"/>
      <c r="L5" s="6">
        <f>SUM(L6:L63)</f>
        <v>7307</v>
      </c>
      <c r="M5" s="6"/>
      <c r="N5" s="6"/>
      <c r="O5" s="6"/>
      <c r="P5" s="6"/>
      <c r="Q5" s="6"/>
      <c r="R5" s="6"/>
    </row>
    <row r="6" s="1" customFormat="1" ht="141" customHeight="1" spans="1:18">
      <c r="A6" s="8">
        <v>1</v>
      </c>
      <c r="B6" s="8" t="s">
        <v>24</v>
      </c>
      <c r="C6" s="8" t="s">
        <v>25</v>
      </c>
      <c r="D6" s="8" t="s">
        <v>26</v>
      </c>
      <c r="E6" s="8" t="s">
        <v>27</v>
      </c>
      <c r="F6" s="9" t="s">
        <v>422</v>
      </c>
      <c r="G6" s="9" t="s">
        <v>423</v>
      </c>
      <c r="H6" s="8"/>
      <c r="I6" s="8"/>
      <c r="J6" s="9" t="s">
        <v>424</v>
      </c>
      <c r="K6" s="9" t="s">
        <v>425</v>
      </c>
      <c r="L6" s="8">
        <v>175</v>
      </c>
      <c r="M6" s="8" t="s">
        <v>34</v>
      </c>
      <c r="N6" s="8" t="s">
        <v>35</v>
      </c>
      <c r="O6" s="8"/>
      <c r="P6" s="8"/>
      <c r="Q6" s="8"/>
      <c r="R6" s="8" t="s">
        <v>38</v>
      </c>
    </row>
    <row r="7" s="1" customFormat="1" ht="141" customHeight="1" spans="1:18">
      <c r="A7" s="8">
        <v>2</v>
      </c>
      <c r="B7" s="8" t="s">
        <v>39</v>
      </c>
      <c r="C7" s="8" t="s">
        <v>25</v>
      </c>
      <c r="D7" s="8" t="s">
        <v>26</v>
      </c>
      <c r="E7" s="8" t="s">
        <v>40</v>
      </c>
      <c r="F7" s="8"/>
      <c r="G7" s="8"/>
      <c r="H7" s="8"/>
      <c r="I7" s="8"/>
      <c r="J7" s="8"/>
      <c r="K7" s="8"/>
      <c r="L7" s="8">
        <v>125</v>
      </c>
      <c r="M7" s="8" t="s">
        <v>34</v>
      </c>
      <c r="N7" s="8" t="s">
        <v>35</v>
      </c>
      <c r="O7" s="8"/>
      <c r="P7" s="8"/>
      <c r="Q7" s="8"/>
      <c r="R7" s="8" t="s">
        <v>38</v>
      </c>
    </row>
    <row r="8" s="1" customFormat="1" ht="141" customHeight="1" spans="1:18">
      <c r="A8" s="8">
        <v>3</v>
      </c>
      <c r="B8" s="8" t="s">
        <v>45</v>
      </c>
      <c r="C8" s="8" t="s">
        <v>46</v>
      </c>
      <c r="D8" s="8" t="s">
        <v>26</v>
      </c>
      <c r="E8" s="8" t="s">
        <v>47</v>
      </c>
      <c r="F8" s="8"/>
      <c r="G8" s="8"/>
      <c r="H8" s="8"/>
      <c r="I8" s="8"/>
      <c r="J8" s="8"/>
      <c r="K8" s="8"/>
      <c r="L8" s="8">
        <v>25</v>
      </c>
      <c r="M8" s="8" t="s">
        <v>34</v>
      </c>
      <c r="N8" s="8" t="s">
        <v>35</v>
      </c>
      <c r="O8" s="8"/>
      <c r="P8" s="8"/>
      <c r="Q8" s="8"/>
      <c r="R8" s="8" t="s">
        <v>55</v>
      </c>
    </row>
    <row r="9" s="1" customFormat="1" ht="141" customHeight="1" spans="1:18">
      <c r="A9" s="8">
        <v>4</v>
      </c>
      <c r="B9" s="8" t="s">
        <v>56</v>
      </c>
      <c r="C9" s="8" t="s">
        <v>46</v>
      </c>
      <c r="D9" s="8" t="s">
        <v>26</v>
      </c>
      <c r="E9" s="8" t="s">
        <v>57</v>
      </c>
      <c r="F9" s="8"/>
      <c r="G9" s="8"/>
      <c r="H9" s="8"/>
      <c r="I9" s="8"/>
      <c r="J9" s="8"/>
      <c r="K9" s="8"/>
      <c r="L9" s="8">
        <v>25</v>
      </c>
      <c r="M9" s="8" t="s">
        <v>34</v>
      </c>
      <c r="N9" s="8" t="s">
        <v>35</v>
      </c>
      <c r="O9" s="8"/>
      <c r="P9" s="8"/>
      <c r="Q9" s="8"/>
      <c r="R9" s="8" t="s">
        <v>55</v>
      </c>
    </row>
    <row r="10" s="1" customFormat="1" ht="171" customHeight="1" spans="1:18">
      <c r="A10" s="8">
        <v>5</v>
      </c>
      <c r="B10" s="8" t="s">
        <v>62</v>
      </c>
      <c r="C10" s="8" t="s">
        <v>46</v>
      </c>
      <c r="D10" s="8" t="s">
        <v>26</v>
      </c>
      <c r="E10" s="8" t="s">
        <v>63</v>
      </c>
      <c r="F10" s="8"/>
      <c r="G10" s="8"/>
      <c r="H10" s="8"/>
      <c r="I10" s="8"/>
      <c r="J10" s="8"/>
      <c r="K10" s="8"/>
      <c r="L10" s="8">
        <v>25</v>
      </c>
      <c r="M10" s="8" t="s">
        <v>34</v>
      </c>
      <c r="N10" s="8" t="s">
        <v>35</v>
      </c>
      <c r="O10" s="8"/>
      <c r="P10" s="8"/>
      <c r="Q10" s="8"/>
      <c r="R10" s="8" t="s">
        <v>55</v>
      </c>
    </row>
    <row r="11" s="1" customFormat="1" ht="141" customHeight="1" spans="1:18">
      <c r="A11" s="8">
        <v>6</v>
      </c>
      <c r="B11" s="8" t="s">
        <v>69</v>
      </c>
      <c r="C11" s="8" t="s">
        <v>46</v>
      </c>
      <c r="D11" s="8" t="s">
        <v>26</v>
      </c>
      <c r="E11" s="8" t="s">
        <v>70</v>
      </c>
      <c r="F11" s="8"/>
      <c r="G11" s="8"/>
      <c r="H11" s="8"/>
      <c r="I11" s="8"/>
      <c r="J11" s="8"/>
      <c r="K11" s="8"/>
      <c r="L11" s="8">
        <v>50</v>
      </c>
      <c r="M11" s="8" t="s">
        <v>34</v>
      </c>
      <c r="N11" s="8" t="s">
        <v>35</v>
      </c>
      <c r="O11" s="8"/>
      <c r="P11" s="8"/>
      <c r="Q11" s="8"/>
      <c r="R11" s="8" t="s">
        <v>55</v>
      </c>
    </row>
    <row r="12" s="1" customFormat="1" ht="141" customHeight="1" spans="1:18">
      <c r="A12" s="8">
        <v>7</v>
      </c>
      <c r="B12" s="8" t="s">
        <v>75</v>
      </c>
      <c r="C12" s="8" t="s">
        <v>46</v>
      </c>
      <c r="D12" s="8" t="s">
        <v>26</v>
      </c>
      <c r="E12" s="8" t="s">
        <v>76</v>
      </c>
      <c r="F12" s="8"/>
      <c r="G12" s="8"/>
      <c r="H12" s="8"/>
      <c r="I12" s="8"/>
      <c r="J12" s="8"/>
      <c r="K12" s="8"/>
      <c r="L12" s="8">
        <v>25</v>
      </c>
      <c r="M12" s="8" t="s">
        <v>34</v>
      </c>
      <c r="N12" s="8" t="s">
        <v>35</v>
      </c>
      <c r="O12" s="8"/>
      <c r="P12" s="8"/>
      <c r="Q12" s="8"/>
      <c r="R12" s="8" t="s">
        <v>55</v>
      </c>
    </row>
    <row r="13" s="1" customFormat="1" ht="141" customHeight="1" spans="1:19">
      <c r="A13" s="8">
        <v>8</v>
      </c>
      <c r="B13" s="8" t="s">
        <v>82</v>
      </c>
      <c r="C13" s="8" t="s">
        <v>25</v>
      </c>
      <c r="D13" s="8" t="s">
        <v>26</v>
      </c>
      <c r="E13" s="8" t="s">
        <v>83</v>
      </c>
      <c r="F13" s="8"/>
      <c r="G13" s="8"/>
      <c r="H13" s="8"/>
      <c r="I13" s="8"/>
      <c r="J13" s="8"/>
      <c r="K13" s="8"/>
      <c r="L13" s="8">
        <v>170</v>
      </c>
      <c r="M13" s="8" t="s">
        <v>34</v>
      </c>
      <c r="N13" s="8" t="s">
        <v>35</v>
      </c>
      <c r="O13" s="8"/>
      <c r="P13" s="8"/>
      <c r="Q13" s="8"/>
      <c r="R13" s="8" t="s">
        <v>91</v>
      </c>
      <c r="S13" s="8" t="s">
        <v>92</v>
      </c>
    </row>
    <row r="14" s="1" customFormat="1" ht="141" customHeight="1" spans="1:19">
      <c r="A14" s="8">
        <v>9</v>
      </c>
      <c r="B14" s="8" t="s">
        <v>93</v>
      </c>
      <c r="C14" s="8" t="s">
        <v>25</v>
      </c>
      <c r="D14" s="8" t="s">
        <v>26</v>
      </c>
      <c r="E14" s="8" t="s">
        <v>94</v>
      </c>
      <c r="F14" s="8"/>
      <c r="G14" s="8"/>
      <c r="H14" s="8"/>
      <c r="I14" s="8"/>
      <c r="J14" s="8"/>
      <c r="K14" s="8"/>
      <c r="L14" s="8">
        <v>130</v>
      </c>
      <c r="M14" s="8" t="s">
        <v>34</v>
      </c>
      <c r="N14" s="8" t="s">
        <v>35</v>
      </c>
      <c r="O14" s="8"/>
      <c r="P14" s="8"/>
      <c r="Q14" s="8"/>
      <c r="R14" s="8" t="s">
        <v>55</v>
      </c>
      <c r="S14" s="8" t="s">
        <v>102</v>
      </c>
    </row>
    <row r="15" s="1" customFormat="1" ht="141" customHeight="1" spans="1:18">
      <c r="A15" s="8">
        <v>10</v>
      </c>
      <c r="B15" s="8" t="s">
        <v>103</v>
      </c>
      <c r="C15" s="8" t="s">
        <v>46</v>
      </c>
      <c r="D15" s="8" t="s">
        <v>26</v>
      </c>
      <c r="E15" s="8" t="s">
        <v>104</v>
      </c>
      <c r="F15" s="8"/>
      <c r="G15" s="8"/>
      <c r="H15" s="8"/>
      <c r="I15" s="8"/>
      <c r="J15" s="8"/>
      <c r="K15" s="8"/>
      <c r="L15" s="8">
        <v>25</v>
      </c>
      <c r="M15" s="8" t="s">
        <v>34</v>
      </c>
      <c r="N15" s="8" t="s">
        <v>35</v>
      </c>
      <c r="O15" s="8"/>
      <c r="P15" s="8"/>
      <c r="Q15" s="8"/>
      <c r="R15" s="8" t="s">
        <v>55</v>
      </c>
    </row>
    <row r="16" s="1" customFormat="1" ht="141" customHeight="1" spans="1:18">
      <c r="A16" s="8">
        <v>11</v>
      </c>
      <c r="B16" s="8" t="s">
        <v>110</v>
      </c>
      <c r="C16" s="8" t="s">
        <v>25</v>
      </c>
      <c r="D16" s="8" t="s">
        <v>26</v>
      </c>
      <c r="E16" s="8" t="s">
        <v>111</v>
      </c>
      <c r="F16" s="8"/>
      <c r="G16" s="8"/>
      <c r="H16" s="8"/>
      <c r="I16" s="8"/>
      <c r="J16" s="8"/>
      <c r="K16" s="8"/>
      <c r="L16" s="8">
        <v>290</v>
      </c>
      <c r="M16" s="8" t="s">
        <v>34</v>
      </c>
      <c r="N16" s="8" t="s">
        <v>35</v>
      </c>
      <c r="O16" s="8"/>
      <c r="P16" s="8"/>
      <c r="Q16" s="8"/>
      <c r="R16" s="8" t="s">
        <v>55</v>
      </c>
    </row>
    <row r="17" s="1" customFormat="1" ht="141" customHeight="1" spans="1:19">
      <c r="A17" s="8">
        <v>12</v>
      </c>
      <c r="B17" s="8" t="s">
        <v>119</v>
      </c>
      <c r="C17" s="8" t="s">
        <v>25</v>
      </c>
      <c r="D17" s="8" t="s">
        <v>26</v>
      </c>
      <c r="E17" s="8" t="s">
        <v>120</v>
      </c>
      <c r="F17" s="8"/>
      <c r="G17" s="8"/>
      <c r="H17" s="8"/>
      <c r="I17" s="8"/>
      <c r="J17" s="8"/>
      <c r="K17" s="8"/>
      <c r="L17" s="8">
        <v>148</v>
      </c>
      <c r="M17" s="8" t="s">
        <v>34</v>
      </c>
      <c r="N17" s="8" t="s">
        <v>35</v>
      </c>
      <c r="O17" s="8"/>
      <c r="P17" s="8"/>
      <c r="Q17" s="8"/>
      <c r="R17" s="8" t="s">
        <v>55</v>
      </c>
      <c r="S17" s="8" t="s">
        <v>102</v>
      </c>
    </row>
    <row r="18" s="1" customFormat="1" ht="141" customHeight="1" spans="1:18">
      <c r="A18" s="8">
        <v>13</v>
      </c>
      <c r="B18" s="8" t="s">
        <v>127</v>
      </c>
      <c r="C18" s="8" t="s">
        <v>25</v>
      </c>
      <c r="D18" s="8" t="s">
        <v>26</v>
      </c>
      <c r="E18" s="8" t="s">
        <v>128</v>
      </c>
      <c r="F18" s="8"/>
      <c r="G18" s="8"/>
      <c r="H18" s="8"/>
      <c r="I18" s="8"/>
      <c r="J18" s="8"/>
      <c r="K18" s="8"/>
      <c r="L18" s="8">
        <v>80</v>
      </c>
      <c r="M18" s="8" t="s">
        <v>34</v>
      </c>
      <c r="N18" s="8" t="s">
        <v>35</v>
      </c>
      <c r="O18" s="8"/>
      <c r="P18" s="8"/>
      <c r="Q18" s="8"/>
      <c r="R18" s="8" t="s">
        <v>55</v>
      </c>
    </row>
    <row r="19" s="1" customFormat="1" ht="141" customHeight="1" spans="1:18">
      <c r="A19" s="8">
        <v>14</v>
      </c>
      <c r="B19" s="8" t="s">
        <v>136</v>
      </c>
      <c r="C19" s="8" t="s">
        <v>25</v>
      </c>
      <c r="D19" s="8" t="s">
        <v>26</v>
      </c>
      <c r="E19" s="8" t="s">
        <v>137</v>
      </c>
      <c r="F19" s="8"/>
      <c r="G19" s="8"/>
      <c r="H19" s="8"/>
      <c r="I19" s="8"/>
      <c r="J19" s="8"/>
      <c r="K19" s="8"/>
      <c r="L19" s="8">
        <v>100</v>
      </c>
      <c r="M19" s="8" t="s">
        <v>34</v>
      </c>
      <c r="N19" s="8" t="s">
        <v>35</v>
      </c>
      <c r="O19" s="8"/>
      <c r="P19" s="8"/>
      <c r="Q19" s="8"/>
      <c r="R19" s="8" t="s">
        <v>55</v>
      </c>
    </row>
    <row r="20" s="1" customFormat="1" ht="141" customHeight="1" spans="1:18">
      <c r="A20" s="8">
        <v>15</v>
      </c>
      <c r="B20" s="8" t="s">
        <v>144</v>
      </c>
      <c r="C20" s="8" t="s">
        <v>25</v>
      </c>
      <c r="D20" s="8" t="s">
        <v>26</v>
      </c>
      <c r="E20" s="8" t="s">
        <v>145</v>
      </c>
      <c r="F20" s="8"/>
      <c r="G20" s="8"/>
      <c r="H20" s="8"/>
      <c r="I20" s="8"/>
      <c r="J20" s="8"/>
      <c r="K20" s="8"/>
      <c r="L20" s="8">
        <v>90</v>
      </c>
      <c r="M20" s="8" t="s">
        <v>34</v>
      </c>
      <c r="N20" s="8" t="s">
        <v>35</v>
      </c>
      <c r="O20" s="8"/>
      <c r="P20" s="8"/>
      <c r="Q20" s="8"/>
      <c r="R20" s="8" t="s">
        <v>55</v>
      </c>
    </row>
    <row r="21" s="1" customFormat="1" ht="141" customHeight="1" spans="1:18">
      <c r="A21" s="8">
        <v>16</v>
      </c>
      <c r="B21" s="8" t="s">
        <v>154</v>
      </c>
      <c r="C21" s="8" t="s">
        <v>25</v>
      </c>
      <c r="D21" s="8" t="s">
        <v>26</v>
      </c>
      <c r="E21" s="8" t="s">
        <v>155</v>
      </c>
      <c r="F21" s="8"/>
      <c r="G21" s="8"/>
      <c r="H21" s="8"/>
      <c r="I21" s="8"/>
      <c r="J21" s="8"/>
      <c r="K21" s="8"/>
      <c r="L21" s="11">
        <v>90</v>
      </c>
      <c r="M21" s="8" t="s">
        <v>34</v>
      </c>
      <c r="N21" s="8" t="s">
        <v>35</v>
      </c>
      <c r="O21" s="8"/>
      <c r="P21" s="8"/>
      <c r="Q21" s="8"/>
      <c r="R21" s="8" t="s">
        <v>38</v>
      </c>
    </row>
    <row r="22" s="1" customFormat="1" ht="141" customHeight="1" spans="1:18">
      <c r="A22" s="8">
        <v>17</v>
      </c>
      <c r="B22" s="8" t="s">
        <v>164</v>
      </c>
      <c r="C22" s="8" t="s">
        <v>46</v>
      </c>
      <c r="D22" s="8" t="s">
        <v>26</v>
      </c>
      <c r="E22" s="8" t="s">
        <v>165</v>
      </c>
      <c r="F22" s="8"/>
      <c r="G22" s="8"/>
      <c r="H22" s="8"/>
      <c r="I22" s="8"/>
      <c r="J22" s="8"/>
      <c r="K22" s="8"/>
      <c r="L22" s="8">
        <v>26.0646</v>
      </c>
      <c r="M22" s="8" t="s">
        <v>34</v>
      </c>
      <c r="N22" s="8" t="s">
        <v>170</v>
      </c>
      <c r="O22" s="8"/>
      <c r="P22" s="8"/>
      <c r="Q22" s="8"/>
      <c r="R22" s="8" t="s">
        <v>173</v>
      </c>
    </row>
    <row r="23" s="1" customFormat="1" ht="141" customHeight="1" spans="1:18">
      <c r="A23" s="8">
        <v>18</v>
      </c>
      <c r="B23" s="8" t="s">
        <v>174</v>
      </c>
      <c r="C23" s="8" t="s">
        <v>46</v>
      </c>
      <c r="D23" s="8" t="s">
        <v>26</v>
      </c>
      <c r="E23" s="8" t="s">
        <v>165</v>
      </c>
      <c r="F23" s="8"/>
      <c r="G23" s="8"/>
      <c r="H23" s="8"/>
      <c r="I23" s="8"/>
      <c r="J23" s="8"/>
      <c r="K23" s="8"/>
      <c r="L23" s="8">
        <v>56.1</v>
      </c>
      <c r="M23" s="8" t="s">
        <v>34</v>
      </c>
      <c r="N23" s="8" t="s">
        <v>176</v>
      </c>
      <c r="O23" s="8"/>
      <c r="P23" s="8"/>
      <c r="Q23" s="8"/>
      <c r="R23" s="8" t="s">
        <v>179</v>
      </c>
    </row>
    <row r="24" s="1" customFormat="1" ht="141" customHeight="1" spans="1:18">
      <c r="A24" s="8">
        <v>19</v>
      </c>
      <c r="B24" s="8" t="s">
        <v>180</v>
      </c>
      <c r="C24" s="8" t="s">
        <v>46</v>
      </c>
      <c r="D24" s="8" t="s">
        <v>26</v>
      </c>
      <c r="E24" s="8" t="s">
        <v>181</v>
      </c>
      <c r="F24" s="8"/>
      <c r="G24" s="8"/>
      <c r="H24" s="8"/>
      <c r="I24" s="8"/>
      <c r="J24" s="8"/>
      <c r="K24" s="8"/>
      <c r="L24" s="11">
        <v>60</v>
      </c>
      <c r="M24" s="8" t="s">
        <v>34</v>
      </c>
      <c r="N24" s="8" t="s">
        <v>187</v>
      </c>
      <c r="O24" s="8"/>
      <c r="P24" s="8"/>
      <c r="Q24" s="8"/>
      <c r="R24" s="8" t="s">
        <v>189</v>
      </c>
    </row>
    <row r="25" s="1" customFormat="1" ht="141" customHeight="1" spans="1:19">
      <c r="A25" s="8">
        <v>20</v>
      </c>
      <c r="B25" s="8" t="s">
        <v>190</v>
      </c>
      <c r="C25" s="8" t="s">
        <v>46</v>
      </c>
      <c r="D25" s="8" t="s">
        <v>26</v>
      </c>
      <c r="E25" s="8" t="s">
        <v>191</v>
      </c>
      <c r="F25" s="8"/>
      <c r="G25" s="8"/>
      <c r="H25" s="8"/>
      <c r="I25" s="8"/>
      <c r="J25" s="8"/>
      <c r="K25" s="8"/>
      <c r="L25" s="11">
        <v>60</v>
      </c>
      <c r="M25" s="8" t="s">
        <v>34</v>
      </c>
      <c r="N25" s="8" t="s">
        <v>194</v>
      </c>
      <c r="O25" s="8"/>
      <c r="P25" s="8"/>
      <c r="Q25" s="8"/>
      <c r="R25" s="8" t="s">
        <v>189</v>
      </c>
      <c r="S25" s="8" t="s">
        <v>195</v>
      </c>
    </row>
    <row r="26" s="1" customFormat="1" ht="141" customHeight="1" spans="1:19">
      <c r="A26" s="8">
        <v>21</v>
      </c>
      <c r="B26" s="8" t="s">
        <v>196</v>
      </c>
      <c r="C26" s="8" t="s">
        <v>46</v>
      </c>
      <c r="D26" s="8" t="s">
        <v>26</v>
      </c>
      <c r="E26" s="8" t="s">
        <v>197</v>
      </c>
      <c r="F26" s="8"/>
      <c r="G26" s="8"/>
      <c r="H26" s="8"/>
      <c r="I26" s="8"/>
      <c r="J26" s="8"/>
      <c r="K26" s="8"/>
      <c r="L26" s="11">
        <v>20</v>
      </c>
      <c r="M26" s="8" t="s">
        <v>34</v>
      </c>
      <c r="N26" s="8" t="s">
        <v>194</v>
      </c>
      <c r="O26" s="8"/>
      <c r="P26" s="8"/>
      <c r="Q26" s="8"/>
      <c r="R26" s="8" t="s">
        <v>189</v>
      </c>
      <c r="S26" s="8" t="s">
        <v>195</v>
      </c>
    </row>
    <row r="27" s="1" customFormat="1" ht="141" customHeight="1" spans="1:19">
      <c r="A27" s="8">
        <v>22</v>
      </c>
      <c r="B27" s="8" t="s">
        <v>203</v>
      </c>
      <c r="C27" s="8" t="s">
        <v>46</v>
      </c>
      <c r="D27" s="8" t="s">
        <v>26</v>
      </c>
      <c r="E27" s="8" t="s">
        <v>204</v>
      </c>
      <c r="F27" s="8"/>
      <c r="G27" s="8"/>
      <c r="H27" s="8"/>
      <c r="I27" s="8"/>
      <c r="J27" s="8"/>
      <c r="K27" s="8"/>
      <c r="L27" s="11">
        <v>20</v>
      </c>
      <c r="M27" s="8" t="s">
        <v>34</v>
      </c>
      <c r="N27" s="8" t="s">
        <v>194</v>
      </c>
      <c r="O27" s="8"/>
      <c r="P27" s="8"/>
      <c r="Q27" s="8"/>
      <c r="R27" s="8" t="s">
        <v>189</v>
      </c>
      <c r="S27" s="8" t="s">
        <v>195</v>
      </c>
    </row>
    <row r="28" s="1" customFormat="1" ht="141" customHeight="1" spans="1:18">
      <c r="A28" s="8">
        <v>23</v>
      </c>
      <c r="B28" s="8" t="s">
        <v>208</v>
      </c>
      <c r="C28" s="8" t="s">
        <v>46</v>
      </c>
      <c r="D28" s="8" t="s">
        <v>26</v>
      </c>
      <c r="E28" s="8" t="s">
        <v>209</v>
      </c>
      <c r="F28" s="8"/>
      <c r="G28" s="8"/>
      <c r="H28" s="8"/>
      <c r="I28" s="8"/>
      <c r="J28" s="8"/>
      <c r="K28" s="8"/>
      <c r="L28" s="11">
        <v>40</v>
      </c>
      <c r="M28" s="8" t="s">
        <v>34</v>
      </c>
      <c r="N28" s="8" t="s">
        <v>194</v>
      </c>
      <c r="O28" s="8"/>
      <c r="P28" s="8"/>
      <c r="Q28" s="8"/>
      <c r="R28" s="8" t="s">
        <v>189</v>
      </c>
    </row>
    <row r="29" s="1" customFormat="1" ht="141" customHeight="1" spans="1:18">
      <c r="A29" s="8">
        <v>24</v>
      </c>
      <c r="B29" s="8" t="s">
        <v>217</v>
      </c>
      <c r="C29" s="8" t="s">
        <v>46</v>
      </c>
      <c r="D29" s="8" t="s">
        <v>26</v>
      </c>
      <c r="E29" s="8" t="s">
        <v>218</v>
      </c>
      <c r="F29" s="8"/>
      <c r="G29" s="8"/>
      <c r="H29" s="8"/>
      <c r="I29" s="8"/>
      <c r="J29" s="8"/>
      <c r="K29" s="8"/>
      <c r="L29" s="11">
        <v>20</v>
      </c>
      <c r="M29" s="8" t="s">
        <v>34</v>
      </c>
      <c r="N29" s="8" t="s">
        <v>194</v>
      </c>
      <c r="O29" s="8"/>
      <c r="P29" s="8"/>
      <c r="Q29" s="8"/>
      <c r="R29" s="8" t="s">
        <v>189</v>
      </c>
    </row>
    <row r="30" s="1" customFormat="1" ht="141" customHeight="1" spans="1:18">
      <c r="A30" s="8">
        <v>25</v>
      </c>
      <c r="B30" s="8" t="s">
        <v>227</v>
      </c>
      <c r="C30" s="8" t="s">
        <v>46</v>
      </c>
      <c r="D30" s="8" t="s">
        <v>26</v>
      </c>
      <c r="E30" s="8" t="s">
        <v>228</v>
      </c>
      <c r="F30" s="8"/>
      <c r="G30" s="8"/>
      <c r="H30" s="8"/>
      <c r="I30" s="8"/>
      <c r="J30" s="8"/>
      <c r="K30" s="8"/>
      <c r="L30" s="11">
        <v>20</v>
      </c>
      <c r="M30" s="8" t="s">
        <v>34</v>
      </c>
      <c r="N30" s="8" t="s">
        <v>194</v>
      </c>
      <c r="O30" s="8"/>
      <c r="P30" s="8"/>
      <c r="Q30" s="8"/>
      <c r="R30" s="8" t="s">
        <v>189</v>
      </c>
    </row>
    <row r="31" s="1" customFormat="1" ht="141" customHeight="1" spans="1:18">
      <c r="A31" s="8">
        <v>26</v>
      </c>
      <c r="B31" s="8" t="s">
        <v>233</v>
      </c>
      <c r="C31" s="8" t="s">
        <v>46</v>
      </c>
      <c r="D31" s="8" t="s">
        <v>26</v>
      </c>
      <c r="E31" s="8" t="s">
        <v>234</v>
      </c>
      <c r="F31" s="8"/>
      <c r="G31" s="10"/>
      <c r="H31" s="8"/>
      <c r="I31" s="8"/>
      <c r="J31" s="8"/>
      <c r="K31" s="8"/>
      <c r="L31" s="11">
        <v>20</v>
      </c>
      <c r="M31" s="8" t="s">
        <v>34</v>
      </c>
      <c r="N31" s="8" t="s">
        <v>194</v>
      </c>
      <c r="O31" s="8"/>
      <c r="P31" s="8"/>
      <c r="Q31" s="8"/>
      <c r="R31" s="8" t="s">
        <v>189</v>
      </c>
    </row>
    <row r="32" s="1" customFormat="1" ht="141" customHeight="1" spans="1:18">
      <c r="A32" s="8">
        <v>27</v>
      </c>
      <c r="B32" s="8" t="s">
        <v>238</v>
      </c>
      <c r="C32" s="8" t="s">
        <v>46</v>
      </c>
      <c r="D32" s="8" t="s">
        <v>26</v>
      </c>
      <c r="E32" s="8" t="s">
        <v>239</v>
      </c>
      <c r="F32" s="8"/>
      <c r="G32" s="8"/>
      <c r="H32" s="8"/>
      <c r="I32" s="8"/>
      <c r="J32" s="8"/>
      <c r="K32" s="8"/>
      <c r="L32" s="11">
        <v>20</v>
      </c>
      <c r="M32" s="8" t="s">
        <v>34</v>
      </c>
      <c r="N32" s="8" t="s">
        <v>194</v>
      </c>
      <c r="O32" s="8"/>
      <c r="P32" s="8"/>
      <c r="Q32" s="8"/>
      <c r="R32" s="8" t="s">
        <v>189</v>
      </c>
    </row>
    <row r="33" s="1" customFormat="1" ht="141" customHeight="1" spans="1:18">
      <c r="A33" s="8">
        <v>28</v>
      </c>
      <c r="B33" s="8" t="s">
        <v>245</v>
      </c>
      <c r="C33" s="8" t="s">
        <v>46</v>
      </c>
      <c r="D33" s="8" t="s">
        <v>26</v>
      </c>
      <c r="E33" s="8" t="str">
        <f t="shared" ref="E33:E38" si="0">MID(B33,9,8)</f>
        <v>观音堂林站金庄村</v>
      </c>
      <c r="F33" s="8"/>
      <c r="G33" s="8"/>
      <c r="H33" s="8"/>
      <c r="I33" s="8"/>
      <c r="J33" s="8"/>
      <c r="K33" s="8"/>
      <c r="L33" s="11">
        <v>20</v>
      </c>
      <c r="M33" s="8" t="s">
        <v>34</v>
      </c>
      <c r="N33" s="8" t="s">
        <v>194</v>
      </c>
      <c r="O33" s="8"/>
      <c r="P33" s="8"/>
      <c r="Q33" s="8"/>
      <c r="R33" s="8" t="s">
        <v>189</v>
      </c>
    </row>
    <row r="34" s="1" customFormat="1" ht="141" customHeight="1" spans="1:18">
      <c r="A34" s="8">
        <v>29</v>
      </c>
      <c r="B34" s="8" t="s">
        <v>248</v>
      </c>
      <c r="C34" s="8" t="s">
        <v>46</v>
      </c>
      <c r="D34" s="8" t="s">
        <v>26</v>
      </c>
      <c r="E34" s="8" t="str">
        <f t="shared" si="0"/>
        <v>观音堂林站罗顶村</v>
      </c>
      <c r="F34" s="8"/>
      <c r="G34" s="8"/>
      <c r="H34" s="8"/>
      <c r="I34" s="8"/>
      <c r="J34" s="8"/>
      <c r="K34" s="8"/>
      <c r="L34" s="11">
        <v>20</v>
      </c>
      <c r="M34" s="8" t="s">
        <v>34</v>
      </c>
      <c r="N34" s="8" t="s">
        <v>194</v>
      </c>
      <c r="O34" s="8"/>
      <c r="P34" s="8"/>
      <c r="Q34" s="8"/>
      <c r="R34" s="8" t="s">
        <v>189</v>
      </c>
    </row>
    <row r="35" s="1" customFormat="1" ht="141" customHeight="1" spans="1:18">
      <c r="A35" s="8">
        <v>30</v>
      </c>
      <c r="B35" s="8" t="s">
        <v>251</v>
      </c>
      <c r="C35" s="8" t="s">
        <v>46</v>
      </c>
      <c r="D35" s="8" t="s">
        <v>26</v>
      </c>
      <c r="E35" s="8" t="str">
        <f t="shared" ref="E35:E37" si="1">MID(B35,9,9)</f>
        <v>观音堂林站石板河村</v>
      </c>
      <c r="F35" s="8"/>
      <c r="G35" s="8"/>
      <c r="H35" s="8"/>
      <c r="I35" s="8"/>
      <c r="J35" s="8"/>
      <c r="K35" s="8"/>
      <c r="L35" s="11">
        <v>20</v>
      </c>
      <c r="M35" s="8" t="s">
        <v>34</v>
      </c>
      <c r="N35" s="8" t="s">
        <v>194</v>
      </c>
      <c r="O35" s="8"/>
      <c r="P35" s="8"/>
      <c r="Q35" s="8"/>
      <c r="R35" s="8" t="s">
        <v>189</v>
      </c>
    </row>
    <row r="36" s="1" customFormat="1" ht="141" customHeight="1" spans="1:18">
      <c r="A36" s="8">
        <v>31</v>
      </c>
      <c r="B36" s="8" t="s">
        <v>253</v>
      </c>
      <c r="C36" s="8" t="s">
        <v>46</v>
      </c>
      <c r="D36" s="8" t="s">
        <v>26</v>
      </c>
      <c r="E36" s="8" t="str">
        <f t="shared" si="1"/>
        <v>观音堂林站大石扒村</v>
      </c>
      <c r="F36" s="8"/>
      <c r="G36" s="8"/>
      <c r="H36" s="8"/>
      <c r="I36" s="8"/>
      <c r="J36" s="8"/>
      <c r="K36" s="8"/>
      <c r="L36" s="11">
        <v>20</v>
      </c>
      <c r="M36" s="8" t="s">
        <v>34</v>
      </c>
      <c r="N36" s="8" t="s">
        <v>194</v>
      </c>
      <c r="O36" s="8"/>
      <c r="P36" s="8"/>
      <c r="Q36" s="8"/>
      <c r="R36" s="8" t="s">
        <v>189</v>
      </c>
    </row>
    <row r="37" s="1" customFormat="1" ht="141" customHeight="1" spans="1:18">
      <c r="A37" s="8">
        <v>32</v>
      </c>
      <c r="B37" s="8" t="s">
        <v>254</v>
      </c>
      <c r="C37" s="8" t="s">
        <v>46</v>
      </c>
      <c r="D37" s="8" t="s">
        <v>26</v>
      </c>
      <c r="E37" s="8" t="str">
        <f t="shared" si="1"/>
        <v>观音堂林站北水峪村</v>
      </c>
      <c r="F37" s="8"/>
      <c r="G37" s="8"/>
      <c r="H37" s="8"/>
      <c r="I37" s="8"/>
      <c r="J37" s="8"/>
      <c r="K37" s="8"/>
      <c r="L37" s="11">
        <v>20</v>
      </c>
      <c r="M37" s="8" t="s">
        <v>34</v>
      </c>
      <c r="N37" s="8" t="s">
        <v>194</v>
      </c>
      <c r="O37" s="8"/>
      <c r="P37" s="8"/>
      <c r="Q37" s="8"/>
      <c r="R37" s="8" t="s">
        <v>189</v>
      </c>
    </row>
    <row r="38" s="1" customFormat="1" ht="262" customHeight="1" spans="1:22">
      <c r="A38" s="8">
        <v>33</v>
      </c>
      <c r="B38" s="8" t="s">
        <v>257</v>
      </c>
      <c r="C38" s="8" t="s">
        <v>46</v>
      </c>
      <c r="D38" s="8" t="s">
        <v>26</v>
      </c>
      <c r="E38" s="8" t="str">
        <f t="shared" si="0"/>
        <v>观音堂林站宋沟村</v>
      </c>
      <c r="F38" s="8"/>
      <c r="G38" s="8"/>
      <c r="H38" s="8"/>
      <c r="I38" s="8"/>
      <c r="J38" s="8"/>
      <c r="K38" s="8"/>
      <c r="L38" s="11">
        <v>20</v>
      </c>
      <c r="M38" s="8" t="s">
        <v>34</v>
      </c>
      <c r="N38" s="8" t="s">
        <v>194</v>
      </c>
      <c r="O38" s="8"/>
      <c r="P38" s="8"/>
      <c r="Q38" s="8"/>
      <c r="R38" s="8" t="s">
        <v>189</v>
      </c>
      <c r="V38" s="13"/>
    </row>
    <row r="39" s="1" customFormat="1" ht="141" customHeight="1" spans="1:22">
      <c r="A39" s="8">
        <v>34</v>
      </c>
      <c r="B39" s="8" t="s">
        <v>259</v>
      </c>
      <c r="C39" s="8" t="s">
        <v>46</v>
      </c>
      <c r="D39" s="8" t="s">
        <v>26</v>
      </c>
      <c r="E39" s="8" t="str">
        <f>MID(B39,9,9)</f>
        <v>观音堂林站滴水崖村</v>
      </c>
      <c r="F39" s="8"/>
      <c r="G39" s="8"/>
      <c r="H39" s="8"/>
      <c r="I39" s="8"/>
      <c r="J39" s="8"/>
      <c r="K39" s="8"/>
      <c r="L39" s="11">
        <v>20</v>
      </c>
      <c r="M39" s="8" t="s">
        <v>34</v>
      </c>
      <c r="N39" s="8" t="s">
        <v>194</v>
      </c>
      <c r="O39" s="8"/>
      <c r="P39" s="8"/>
      <c r="Q39" s="8"/>
      <c r="R39" s="8" t="s">
        <v>189</v>
      </c>
      <c r="V39" s="13"/>
    </row>
    <row r="40" s="1" customFormat="1" ht="141" customHeight="1" spans="1:22">
      <c r="A40" s="8">
        <v>35</v>
      </c>
      <c r="B40" s="8" t="s">
        <v>262</v>
      </c>
      <c r="C40" s="8" t="s">
        <v>46</v>
      </c>
      <c r="D40" s="8" t="s">
        <v>26</v>
      </c>
      <c r="E40" s="8" t="str">
        <f>MID(B40,9,8)</f>
        <v>观音堂林站余家村</v>
      </c>
      <c r="F40" s="8"/>
      <c r="G40" s="8"/>
      <c r="H40" s="8"/>
      <c r="I40" s="8"/>
      <c r="J40" s="8"/>
      <c r="K40" s="8"/>
      <c r="L40" s="11">
        <v>20</v>
      </c>
      <c r="M40" s="8" t="s">
        <v>34</v>
      </c>
      <c r="N40" s="8" t="s">
        <v>194</v>
      </c>
      <c r="O40" s="8"/>
      <c r="P40" s="8"/>
      <c r="Q40" s="8"/>
      <c r="R40" s="8" t="s">
        <v>189</v>
      </c>
      <c r="V40" s="13"/>
    </row>
    <row r="41" s="1" customFormat="1" ht="141" customHeight="1" spans="1:18">
      <c r="A41" s="8">
        <v>36</v>
      </c>
      <c r="B41" s="8" t="s">
        <v>265</v>
      </c>
      <c r="C41" s="8" t="s">
        <v>25</v>
      </c>
      <c r="D41" s="8" t="s">
        <v>26</v>
      </c>
      <c r="E41" s="8" t="str">
        <f>MID(B41,9,6)</f>
        <v>李庄乡闪庄村</v>
      </c>
      <c r="F41" s="8"/>
      <c r="G41" s="8"/>
      <c r="H41" s="8"/>
      <c r="I41" s="8"/>
      <c r="J41" s="8"/>
      <c r="K41" s="8"/>
      <c r="L41" s="11">
        <v>39</v>
      </c>
      <c r="M41" s="8" t="s">
        <v>34</v>
      </c>
      <c r="N41" s="8" t="s">
        <v>271</v>
      </c>
      <c r="O41" s="8"/>
      <c r="P41" s="8"/>
      <c r="Q41" s="8"/>
      <c r="R41" s="8" t="s">
        <v>273</v>
      </c>
    </row>
    <row r="42" s="1" customFormat="1" ht="141" customHeight="1" spans="1:18">
      <c r="A42" s="8">
        <v>37</v>
      </c>
      <c r="B42" s="8" t="s">
        <v>274</v>
      </c>
      <c r="C42" s="8" t="s">
        <v>46</v>
      </c>
      <c r="D42" s="8" t="s">
        <v>26</v>
      </c>
      <c r="E42" s="8" t="str">
        <f>MID(B42,9,7)</f>
        <v>前营乡张旗营村</v>
      </c>
      <c r="F42" s="8"/>
      <c r="G42" s="8"/>
      <c r="H42" s="8"/>
      <c r="I42" s="8"/>
      <c r="J42" s="8"/>
      <c r="K42" s="8"/>
      <c r="L42" s="11">
        <v>20</v>
      </c>
      <c r="M42" s="8" t="s">
        <v>34</v>
      </c>
      <c r="N42" s="8" t="s">
        <v>277</v>
      </c>
      <c r="O42" s="8"/>
      <c r="P42" s="8"/>
      <c r="Q42" s="8"/>
      <c r="R42" s="8" t="s">
        <v>189</v>
      </c>
    </row>
    <row r="43" s="1" customFormat="1" ht="260" customHeight="1" spans="1:18">
      <c r="A43" s="8">
        <v>38</v>
      </c>
      <c r="B43" s="8" t="s">
        <v>278</v>
      </c>
      <c r="C43" s="8" t="s">
        <v>46</v>
      </c>
      <c r="D43" s="8" t="s">
        <v>26</v>
      </c>
      <c r="E43" s="8" t="s">
        <v>165</v>
      </c>
      <c r="F43" s="8"/>
      <c r="G43" s="8"/>
      <c r="H43" s="8"/>
      <c r="I43" s="8"/>
      <c r="J43" s="8"/>
      <c r="K43" s="8"/>
      <c r="L43" s="11">
        <v>1207.02067</v>
      </c>
      <c r="M43" s="8" t="s">
        <v>34</v>
      </c>
      <c r="N43" s="8" t="s">
        <v>282</v>
      </c>
      <c r="O43" s="8"/>
      <c r="P43" s="8"/>
      <c r="Q43" s="8"/>
      <c r="R43" s="8" t="s">
        <v>285</v>
      </c>
    </row>
    <row r="44" s="1" customFormat="1" ht="409" customHeight="1" spans="1:18">
      <c r="A44" s="8">
        <v>39</v>
      </c>
      <c r="B44" s="8" t="s">
        <v>286</v>
      </c>
      <c r="C44" s="8" t="s">
        <v>46</v>
      </c>
      <c r="D44" s="8" t="s">
        <v>26</v>
      </c>
      <c r="E44" s="8" t="s">
        <v>165</v>
      </c>
      <c r="F44" s="8"/>
      <c r="G44" s="8"/>
      <c r="H44" s="8"/>
      <c r="I44" s="8"/>
      <c r="J44" s="8"/>
      <c r="K44" s="8"/>
      <c r="L44" s="10">
        <v>525.97933</v>
      </c>
      <c r="M44" s="8" t="s">
        <v>34</v>
      </c>
      <c r="N44" s="8" t="s">
        <v>289</v>
      </c>
      <c r="O44" s="8"/>
      <c r="P44" s="8"/>
      <c r="Q44" s="8"/>
      <c r="R44" s="8" t="s">
        <v>290</v>
      </c>
    </row>
    <row r="45" s="1" customFormat="1" ht="221" customHeight="1" spans="1:18">
      <c r="A45" s="8">
        <v>40</v>
      </c>
      <c r="B45" s="8" t="s">
        <v>291</v>
      </c>
      <c r="C45" s="8" t="s">
        <v>292</v>
      </c>
      <c r="D45" s="8" t="s">
        <v>26</v>
      </c>
      <c r="E45" s="8" t="s">
        <v>165</v>
      </c>
      <c r="F45" s="8"/>
      <c r="G45" s="8"/>
      <c r="H45" s="8"/>
      <c r="I45" s="8"/>
      <c r="J45" s="8"/>
      <c r="K45" s="8"/>
      <c r="L45" s="10">
        <v>172.8354</v>
      </c>
      <c r="M45" s="8" t="s">
        <v>34</v>
      </c>
      <c r="N45" s="8" t="s">
        <v>295</v>
      </c>
      <c r="O45" s="8"/>
      <c r="P45" s="8"/>
      <c r="Q45" s="8"/>
      <c r="R45" s="8" t="s">
        <v>298</v>
      </c>
    </row>
    <row r="46" s="1" customFormat="1" ht="141" customHeight="1" spans="1:18">
      <c r="A46" s="8">
        <v>41</v>
      </c>
      <c r="B46" s="8" t="s">
        <v>299</v>
      </c>
      <c r="C46" s="8" t="s">
        <v>292</v>
      </c>
      <c r="D46" s="8" t="s">
        <v>26</v>
      </c>
      <c r="E46" s="8" t="s">
        <v>165</v>
      </c>
      <c r="F46" s="8"/>
      <c r="G46" s="8"/>
      <c r="H46" s="8"/>
      <c r="I46" s="8"/>
      <c r="J46" s="8"/>
      <c r="K46" s="8"/>
      <c r="L46" s="11">
        <v>150</v>
      </c>
      <c r="M46" s="8" t="s">
        <v>34</v>
      </c>
      <c r="N46" s="8" t="s">
        <v>295</v>
      </c>
      <c r="O46" s="8"/>
      <c r="P46" s="8"/>
      <c r="Q46" s="8"/>
      <c r="R46" s="8" t="s">
        <v>298</v>
      </c>
    </row>
    <row r="47" s="1" customFormat="1" ht="141" customHeight="1" spans="1:18">
      <c r="A47" s="8">
        <v>42</v>
      </c>
      <c r="B47" s="8" t="s">
        <v>302</v>
      </c>
      <c r="C47" s="8" t="s">
        <v>46</v>
      </c>
      <c r="D47" s="8" t="s">
        <v>26</v>
      </c>
      <c r="E47" s="8" t="s">
        <v>165</v>
      </c>
      <c r="F47" s="8"/>
      <c r="G47" s="8"/>
      <c r="H47" s="8"/>
      <c r="I47" s="8"/>
      <c r="J47" s="8"/>
      <c r="K47" s="8"/>
      <c r="L47" s="11">
        <v>1460</v>
      </c>
      <c r="M47" s="8" t="s">
        <v>34</v>
      </c>
      <c r="N47" s="8" t="s">
        <v>304</v>
      </c>
      <c r="O47" s="8"/>
      <c r="P47" s="8"/>
      <c r="Q47" s="8"/>
      <c r="R47" s="8" t="s">
        <v>305</v>
      </c>
    </row>
    <row r="48" s="1" customFormat="1" ht="141" customHeight="1" spans="1:21">
      <c r="A48" s="8">
        <v>43</v>
      </c>
      <c r="B48" s="8" t="s">
        <v>306</v>
      </c>
      <c r="C48" s="8" t="s">
        <v>25</v>
      </c>
      <c r="D48" s="8" t="s">
        <v>26</v>
      </c>
      <c r="E48" s="8" t="str">
        <f>MID(B48,9,6)</f>
        <v>石桥镇寺门村</v>
      </c>
      <c r="F48" s="8"/>
      <c r="G48" s="8"/>
      <c r="H48" s="8"/>
      <c r="I48" s="8"/>
      <c r="J48" s="8"/>
      <c r="K48" s="8"/>
      <c r="L48" s="11">
        <v>50</v>
      </c>
      <c r="M48" s="8" t="s">
        <v>34</v>
      </c>
      <c r="N48" s="8" t="s">
        <v>295</v>
      </c>
      <c r="O48" s="8"/>
      <c r="P48" s="8"/>
      <c r="Q48" s="8"/>
      <c r="R48" s="8" t="s">
        <v>298</v>
      </c>
      <c r="S48" s="13"/>
      <c r="T48" s="13"/>
      <c r="U48" s="13"/>
    </row>
    <row r="49" s="1" customFormat="1" ht="141" customHeight="1" spans="1:18">
      <c r="A49" s="8">
        <v>44</v>
      </c>
      <c r="B49" s="8" t="s">
        <v>313</v>
      </c>
      <c r="C49" s="8" t="s">
        <v>25</v>
      </c>
      <c r="D49" s="8" t="s">
        <v>26</v>
      </c>
      <c r="E49" s="8" t="s">
        <v>314</v>
      </c>
      <c r="F49" s="8"/>
      <c r="G49" s="8"/>
      <c r="H49" s="8"/>
      <c r="I49" s="8"/>
      <c r="J49" s="8"/>
      <c r="K49" s="8"/>
      <c r="L49" s="11">
        <v>100</v>
      </c>
      <c r="M49" s="8" t="s">
        <v>34</v>
      </c>
      <c r="N49" s="8" t="s">
        <v>295</v>
      </c>
      <c r="O49" s="8"/>
      <c r="P49" s="8"/>
      <c r="Q49" s="8"/>
      <c r="R49" s="8" t="s">
        <v>298</v>
      </c>
    </row>
    <row r="50" s="1" customFormat="1" ht="141" customHeight="1" spans="1:18">
      <c r="A50" s="8">
        <v>45</v>
      </c>
      <c r="B50" s="8" t="s">
        <v>322</v>
      </c>
      <c r="C50" s="8" t="s">
        <v>25</v>
      </c>
      <c r="D50" s="8" t="s">
        <v>26</v>
      </c>
      <c r="E50" s="8" t="s">
        <v>323</v>
      </c>
      <c r="F50" s="8"/>
      <c r="G50" s="8"/>
      <c r="H50" s="8"/>
      <c r="I50" s="8"/>
      <c r="J50" s="8"/>
      <c r="K50" s="8"/>
      <c r="L50" s="11">
        <v>123</v>
      </c>
      <c r="M50" s="8" t="s">
        <v>34</v>
      </c>
      <c r="N50" s="8" t="s">
        <v>295</v>
      </c>
      <c r="O50" s="8"/>
      <c r="P50" s="8"/>
      <c r="Q50" s="8"/>
      <c r="R50" s="8" t="s">
        <v>298</v>
      </c>
    </row>
    <row r="51" s="1" customFormat="1" ht="141" customHeight="1" spans="1:18">
      <c r="A51" s="8">
        <v>46</v>
      </c>
      <c r="B51" s="8" t="s">
        <v>329</v>
      </c>
      <c r="C51" s="8" t="s">
        <v>25</v>
      </c>
      <c r="D51" s="8" t="s">
        <v>26</v>
      </c>
      <c r="E51" s="8" t="s">
        <v>330</v>
      </c>
      <c r="F51" s="8"/>
      <c r="G51" s="8"/>
      <c r="H51" s="8"/>
      <c r="I51" s="8"/>
      <c r="J51" s="8"/>
      <c r="K51" s="8"/>
      <c r="L51" s="11">
        <v>134</v>
      </c>
      <c r="M51" s="8" t="s">
        <v>34</v>
      </c>
      <c r="N51" s="8" t="s">
        <v>295</v>
      </c>
      <c r="O51" s="8"/>
      <c r="P51" s="8"/>
      <c r="Q51" s="8"/>
      <c r="R51" s="8" t="s">
        <v>298</v>
      </c>
    </row>
    <row r="52" s="1" customFormat="1" ht="141" customHeight="1" spans="1:18">
      <c r="A52" s="8">
        <v>47</v>
      </c>
      <c r="B52" s="8" t="s">
        <v>338</v>
      </c>
      <c r="C52" s="8" t="s">
        <v>25</v>
      </c>
      <c r="D52" s="8" t="s">
        <v>26</v>
      </c>
      <c r="E52" s="8" t="s">
        <v>339</v>
      </c>
      <c r="F52" s="8"/>
      <c r="G52" s="8"/>
      <c r="H52" s="8"/>
      <c r="I52" s="8"/>
      <c r="J52" s="8"/>
      <c r="K52" s="8"/>
      <c r="L52" s="11">
        <v>100</v>
      </c>
      <c r="M52" s="8" t="s">
        <v>34</v>
      </c>
      <c r="N52" s="8" t="s">
        <v>295</v>
      </c>
      <c r="O52" s="8"/>
      <c r="P52" s="8"/>
      <c r="Q52" s="8"/>
      <c r="R52" s="8" t="s">
        <v>298</v>
      </c>
    </row>
    <row r="53" s="1" customFormat="1" ht="141" customHeight="1" spans="1:18">
      <c r="A53" s="8">
        <v>48</v>
      </c>
      <c r="B53" s="8" t="s">
        <v>346</v>
      </c>
      <c r="C53" s="8" t="s">
        <v>25</v>
      </c>
      <c r="D53" s="8" t="s">
        <v>26</v>
      </c>
      <c r="E53" s="8" t="s">
        <v>347</v>
      </c>
      <c r="F53" s="8"/>
      <c r="G53" s="8"/>
      <c r="H53" s="8"/>
      <c r="I53" s="8"/>
      <c r="J53" s="8"/>
      <c r="K53" s="8"/>
      <c r="L53" s="11">
        <v>152</v>
      </c>
      <c r="M53" s="8" t="s">
        <v>34</v>
      </c>
      <c r="N53" s="8" t="s">
        <v>295</v>
      </c>
      <c r="O53" s="8"/>
      <c r="P53" s="8"/>
      <c r="Q53" s="8"/>
      <c r="R53" s="8" t="s">
        <v>298</v>
      </c>
    </row>
    <row r="54" s="1" customFormat="1" ht="286" customHeight="1" spans="1:23">
      <c r="A54" s="8">
        <v>49</v>
      </c>
      <c r="B54" s="8" t="s">
        <v>354</v>
      </c>
      <c r="C54" s="8" t="s">
        <v>25</v>
      </c>
      <c r="D54" s="8" t="s">
        <v>26</v>
      </c>
      <c r="E54" s="8" t="str">
        <f>MID(B54,9,7)</f>
        <v>周庄镇中和寨村</v>
      </c>
      <c r="F54" s="8"/>
      <c r="G54" s="8"/>
      <c r="H54" s="8"/>
      <c r="I54" s="8"/>
      <c r="J54" s="8"/>
      <c r="K54" s="8"/>
      <c r="L54" s="11">
        <v>100</v>
      </c>
      <c r="M54" s="8" t="s">
        <v>34</v>
      </c>
      <c r="N54" s="8" t="s">
        <v>295</v>
      </c>
      <c r="O54" s="8"/>
      <c r="P54" s="8"/>
      <c r="Q54" s="8"/>
      <c r="R54" s="8" t="s">
        <v>298</v>
      </c>
      <c r="S54" s="8" t="s">
        <v>361</v>
      </c>
      <c r="W54" s="14"/>
    </row>
    <row r="55" s="1" customFormat="1" ht="60" spans="1:18">
      <c r="A55" s="8">
        <v>50</v>
      </c>
      <c r="B55" s="8" t="s">
        <v>362</v>
      </c>
      <c r="C55" s="8" t="s">
        <v>25</v>
      </c>
      <c r="D55" s="8" t="s">
        <v>26</v>
      </c>
      <c r="E55" s="8" t="str">
        <f>MID(B55,9,6)</f>
        <v>周庄镇孙庄村</v>
      </c>
      <c r="F55" s="8"/>
      <c r="G55" s="8"/>
      <c r="H55" s="8"/>
      <c r="I55" s="8"/>
      <c r="J55" s="8"/>
      <c r="K55" s="8"/>
      <c r="L55" s="11">
        <v>75</v>
      </c>
      <c r="M55" s="8" t="s">
        <v>34</v>
      </c>
      <c r="N55" s="8" t="s">
        <v>295</v>
      </c>
      <c r="O55" s="8"/>
      <c r="P55" s="8"/>
      <c r="Q55" s="8"/>
      <c r="R55" s="8" t="s">
        <v>298</v>
      </c>
    </row>
    <row r="56" s="1" customFormat="1" ht="84" spans="1:18">
      <c r="A56" s="8">
        <v>51</v>
      </c>
      <c r="B56" s="8" t="s">
        <v>366</v>
      </c>
      <c r="C56" s="8" t="s">
        <v>25</v>
      </c>
      <c r="D56" s="8" t="s">
        <v>26</v>
      </c>
      <c r="E56" s="8" t="s">
        <v>367</v>
      </c>
      <c r="F56" s="8"/>
      <c r="G56" s="8"/>
      <c r="H56" s="8"/>
      <c r="I56" s="8"/>
      <c r="J56" s="8"/>
      <c r="K56" s="8"/>
      <c r="L56" s="11">
        <v>62</v>
      </c>
      <c r="M56" s="8" t="s">
        <v>34</v>
      </c>
      <c r="N56" s="8" t="s">
        <v>295</v>
      </c>
      <c r="O56" s="8"/>
      <c r="P56" s="8"/>
      <c r="Q56" s="8"/>
      <c r="R56" s="8" t="s">
        <v>298</v>
      </c>
    </row>
    <row r="57" s="1" customFormat="1" ht="60" spans="1:18">
      <c r="A57" s="8">
        <v>52</v>
      </c>
      <c r="B57" s="8" t="s">
        <v>372</v>
      </c>
      <c r="C57" s="8" t="s">
        <v>25</v>
      </c>
      <c r="D57" s="8" t="s">
        <v>26</v>
      </c>
      <c r="E57" s="8" t="str">
        <f t="shared" ref="E57:E60" si="2">MID(B57,9,9)</f>
        <v>观音堂林站大石扒村</v>
      </c>
      <c r="F57" s="8"/>
      <c r="G57" s="8"/>
      <c r="H57" s="8"/>
      <c r="I57" s="8"/>
      <c r="J57" s="8"/>
      <c r="K57" s="8"/>
      <c r="L57" s="11">
        <v>84</v>
      </c>
      <c r="M57" s="8" t="s">
        <v>34</v>
      </c>
      <c r="N57" s="8" t="s">
        <v>295</v>
      </c>
      <c r="O57" s="8"/>
      <c r="P57" s="8"/>
      <c r="Q57" s="8"/>
      <c r="R57" s="8" t="s">
        <v>298</v>
      </c>
    </row>
    <row r="58" s="1" customFormat="1" ht="60" spans="1:18">
      <c r="A58" s="8">
        <v>53</v>
      </c>
      <c r="B58" s="8" t="s">
        <v>378</v>
      </c>
      <c r="C58" s="8" t="s">
        <v>25</v>
      </c>
      <c r="D58" s="8" t="s">
        <v>26</v>
      </c>
      <c r="E58" s="8" t="str">
        <f t="shared" si="2"/>
        <v>观音堂林站大石扒村</v>
      </c>
      <c r="F58" s="8"/>
      <c r="G58" s="8"/>
      <c r="H58" s="8"/>
      <c r="I58" s="8"/>
      <c r="J58" s="8"/>
      <c r="K58" s="8"/>
      <c r="L58" s="11">
        <v>117</v>
      </c>
      <c r="M58" s="8" t="s">
        <v>34</v>
      </c>
      <c r="N58" s="8" t="s">
        <v>295</v>
      </c>
      <c r="O58" s="8"/>
      <c r="P58" s="8"/>
      <c r="Q58" s="8"/>
      <c r="R58" s="8" t="s">
        <v>298</v>
      </c>
    </row>
    <row r="59" s="1" customFormat="1" ht="72" spans="1:18">
      <c r="A59" s="8">
        <v>54</v>
      </c>
      <c r="B59" s="8" t="s">
        <v>382</v>
      </c>
      <c r="C59" s="8" t="s">
        <v>25</v>
      </c>
      <c r="D59" s="8" t="s">
        <v>26</v>
      </c>
      <c r="E59" s="8" t="s">
        <v>383</v>
      </c>
      <c r="F59" s="8"/>
      <c r="G59" s="8"/>
      <c r="H59" s="8"/>
      <c r="I59" s="8"/>
      <c r="J59" s="8"/>
      <c r="K59" s="8"/>
      <c r="L59" s="11">
        <v>120</v>
      </c>
      <c r="M59" s="8" t="s">
        <v>34</v>
      </c>
      <c r="N59" s="8" t="s">
        <v>295</v>
      </c>
      <c r="O59" s="8"/>
      <c r="P59" s="8"/>
      <c r="Q59" s="8"/>
      <c r="R59" s="8" t="s">
        <v>298</v>
      </c>
    </row>
    <row r="60" s="1" customFormat="1" ht="60" spans="1:18">
      <c r="A60" s="8">
        <v>55</v>
      </c>
      <c r="B60" s="8" t="s">
        <v>391</v>
      </c>
      <c r="C60" s="8" t="s">
        <v>25</v>
      </c>
      <c r="D60" s="8" t="s">
        <v>26</v>
      </c>
      <c r="E60" s="8" t="str">
        <f t="shared" si="2"/>
        <v>观音堂林站闫三湾村</v>
      </c>
      <c r="F60" s="8"/>
      <c r="G60" s="8"/>
      <c r="H60" s="8"/>
      <c r="I60" s="8"/>
      <c r="J60" s="8"/>
      <c r="K60" s="8"/>
      <c r="L60" s="11">
        <v>120</v>
      </c>
      <c r="M60" s="8" t="s">
        <v>34</v>
      </c>
      <c r="N60" s="8" t="s">
        <v>295</v>
      </c>
      <c r="O60" s="8"/>
      <c r="P60" s="8"/>
      <c r="Q60" s="8"/>
      <c r="R60" s="8" t="s">
        <v>298</v>
      </c>
    </row>
    <row r="61" s="1" customFormat="1" ht="48" spans="1:18">
      <c r="A61" s="8">
        <v>56</v>
      </c>
      <c r="B61" s="8" t="s">
        <v>397</v>
      </c>
      <c r="C61" s="8" t="s">
        <v>25</v>
      </c>
      <c r="D61" s="8" t="s">
        <v>26</v>
      </c>
      <c r="E61" s="8" t="str">
        <f>MID(B61,9,8)</f>
        <v>观音堂林站马堂村</v>
      </c>
      <c r="F61" s="8"/>
      <c r="G61" s="8"/>
      <c r="H61" s="8"/>
      <c r="I61" s="8"/>
      <c r="J61" s="8"/>
      <c r="K61" s="8"/>
      <c r="L61" s="11">
        <v>80</v>
      </c>
      <c r="M61" s="8" t="s">
        <v>34</v>
      </c>
      <c r="N61" s="8" t="s">
        <v>295</v>
      </c>
      <c r="O61" s="8"/>
      <c r="P61" s="8"/>
      <c r="Q61" s="8"/>
      <c r="R61" s="8" t="s">
        <v>298</v>
      </c>
    </row>
    <row r="62" s="1" customFormat="1" ht="60" spans="1:18">
      <c r="A62" s="8">
        <v>57</v>
      </c>
      <c r="B62" s="8" t="s">
        <v>403</v>
      </c>
      <c r="C62" s="8" t="s">
        <v>46</v>
      </c>
      <c r="D62" s="8" t="s">
        <v>26</v>
      </c>
      <c r="E62" s="8" t="s">
        <v>104</v>
      </c>
      <c r="F62" s="8"/>
      <c r="G62" s="8"/>
      <c r="H62" s="8"/>
      <c r="I62" s="8"/>
      <c r="J62" s="8"/>
      <c r="K62" s="8"/>
      <c r="L62" s="11">
        <v>170</v>
      </c>
      <c r="M62" s="8" t="s">
        <v>34</v>
      </c>
      <c r="N62" s="8" t="s">
        <v>410</v>
      </c>
      <c r="O62" s="8"/>
      <c r="P62" s="8"/>
      <c r="Q62" s="8"/>
      <c r="R62" s="8" t="s">
        <v>38</v>
      </c>
    </row>
    <row r="63" s="1" customFormat="1" ht="60" spans="1:18">
      <c r="A63" s="8">
        <v>58</v>
      </c>
      <c r="B63" s="8" t="s">
        <v>413</v>
      </c>
      <c r="C63" s="8" t="s">
        <v>25</v>
      </c>
      <c r="D63" s="8" t="s">
        <v>26</v>
      </c>
      <c r="E63" s="8" t="str">
        <f>MID(B63,9,8)</f>
        <v>商酒务镇皂角树村</v>
      </c>
      <c r="F63" s="8"/>
      <c r="G63" s="8"/>
      <c r="H63" s="8"/>
      <c r="I63" s="8"/>
      <c r="J63" s="8"/>
      <c r="K63" s="8"/>
      <c r="L63" s="11">
        <v>50</v>
      </c>
      <c r="M63" s="8" t="s">
        <v>34</v>
      </c>
      <c r="N63" s="8" t="s">
        <v>420</v>
      </c>
      <c r="O63" s="8"/>
      <c r="P63" s="8"/>
      <c r="Q63" s="8"/>
      <c r="R63" s="8" t="s">
        <v>189</v>
      </c>
    </row>
  </sheetData>
  <mergeCells count="22">
    <mergeCell ref="A1:R1"/>
    <mergeCell ref="B2:K2"/>
    <mergeCell ref="L2:O2"/>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2:P4"/>
    <mergeCell ref="Q2:Q4"/>
    <mergeCell ref="R2:R4"/>
    <mergeCell ref="S2:S4"/>
  </mergeCells>
  <conditionalFormatting sqref="B6:B5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2019-12-19T02:16:00Z</dcterms:created>
  <dcterms:modified xsi:type="dcterms:W3CDTF">2021-01-12T02:50:12Z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